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ahmeti\Desktop\Publikimi i te dhenave per faqen e ZRRE\Shqip\"/>
    </mc:Choice>
  </mc:AlternateContent>
  <bookViews>
    <workbookView xWindow="0" yWindow="0" windowWidth="28800" windowHeight="12330"/>
  </bookViews>
  <sheets>
    <sheet name="Blerja e energjis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" i="1" l="1"/>
  <c r="C6" i="1"/>
  <c r="B6" i="1"/>
  <c r="C5" i="1"/>
  <c r="B5" i="1"/>
  <c r="C4" i="1"/>
  <c r="B4" i="1"/>
  <c r="C7" i="1" l="1"/>
</calcChain>
</file>

<file path=xl/sharedStrings.xml><?xml version="1.0" encoding="utf-8"?>
<sst xmlns="http://schemas.openxmlformats.org/spreadsheetml/2006/main" count="49" uniqueCount="16">
  <si>
    <t>Kostot e blerjes së energjisë</t>
  </si>
  <si>
    <t>GWh</t>
  </si>
  <si>
    <t>€/MWh</t>
  </si>
  <si>
    <t>mil€</t>
  </si>
  <si>
    <t>Sasitë e furnizuara nga KEK</t>
  </si>
  <si>
    <t>Ujmani dhe gjeneratorë tjerë në nivel të OST</t>
  </si>
  <si>
    <t>Gjeneratorë në nivel të OSSh-së</t>
  </si>
  <si>
    <t>Importi</t>
  </si>
  <si>
    <t>Gjithsej sasitë e furnizuara</t>
  </si>
  <si>
    <t>Pershtatjet e vitit paraprak</t>
  </si>
  <si>
    <t>Gjithsej kostot e blerjes së energjisë</t>
  </si>
  <si>
    <t>Subvencionet e Qeverisë së Republikës së Kosovës</t>
  </si>
  <si>
    <t>Imbalancet</t>
  </si>
  <si>
    <t xml:space="preserve">Margjina me pakicë [3.00 %] nga viti 2022 [2.54 %] </t>
  </si>
  <si>
    <t>Kompenzimi</t>
  </si>
  <si>
    <t>Kostot e blerjes së energjisë të lejuar në MAR / 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</si>
</sst>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[$€-2]\ * #,##0.00_);_([$€-2]\ * \(#,##0.00\);_([$€-2]\ * &quot;-&quot;??_);_(@_)"/>
    <numFmt numFmtId="166" formatCode="_([$€-2]\ * #,##0.0_);_([$€-2]\ * \(#,##0.0\);_([$€-2]\ * &quot;-&quot;??_);_(@_)"/>
    <numFmt numFmtId="167" formatCode="_([$€-2]\ * #,##0_);_([$€-2]\ * \(#,##0\);_([$€-2]\ * &quot;-&quot;??_);_(@_)"/>
    <numFmt numFmtId="168" formatCode="_(* #,##0.0_);_(* \(#,##0.0\);_(* &quot;-&quot;??_);_(@_)"/>
    <numFmt numFmtId="169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3" fontId="4" fillId="0" borderId="2" xfId="2" applyNumberFormat="1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right" vertical="center" wrapText="1" indent="1"/>
    </xf>
    <xf numFmtId="4" fontId="6" fillId="0" borderId="2" xfId="0" applyNumberFormat="1" applyFont="1" applyBorder="1" applyAlignment="1">
      <alignment horizontal="left" vertical="center" inden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right" vertical="center" wrapText="1" indent="1"/>
    </xf>
    <xf numFmtId="165" fontId="5" fillId="0" borderId="2" xfId="1" applyNumberFormat="1" applyFont="1" applyBorder="1"/>
    <xf numFmtId="3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165" fontId="5" fillId="0" borderId="2" xfId="1" applyNumberFormat="1" applyFont="1" applyBorder="1" applyAlignment="1">
      <alignment horizontal="right" vertical="center" wrapText="1"/>
    </xf>
    <xf numFmtId="0" fontId="6" fillId="0" borderId="2" xfId="0" applyFont="1" applyBorder="1"/>
    <xf numFmtId="165" fontId="6" fillId="0" borderId="2" xfId="0" applyNumberFormat="1" applyFont="1" applyBorder="1"/>
    <xf numFmtId="0" fontId="5" fillId="0" borderId="2" xfId="0" applyFont="1" applyBorder="1"/>
    <xf numFmtId="165" fontId="5" fillId="0" borderId="2" xfId="0" applyNumberFormat="1" applyFont="1" applyBorder="1"/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/>
    </xf>
    <xf numFmtId="165" fontId="6" fillId="0" borderId="2" xfId="1" applyNumberFormat="1" applyFont="1" applyBorder="1"/>
    <xf numFmtId="0" fontId="6" fillId="0" borderId="2" xfId="0" applyFont="1" applyBorder="1" applyAlignment="1">
      <alignment horizontal="left" vertical="center" indent="1"/>
    </xf>
    <xf numFmtId="165" fontId="6" fillId="0" borderId="2" xfId="0" applyNumberFormat="1" applyFont="1" applyBorder="1" applyAlignment="1">
      <alignment horizontal="right" vertical="center" wrapText="1" indent="1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NumberFormat="1" applyFont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 indent="1"/>
    </xf>
    <xf numFmtId="166" fontId="5" fillId="0" borderId="2" xfId="1" applyNumberFormat="1" applyFont="1" applyBorder="1"/>
    <xf numFmtId="166" fontId="6" fillId="0" borderId="2" xfId="0" applyNumberFormat="1" applyFont="1" applyBorder="1" applyAlignment="1">
      <alignment horizontal="left" vertical="center" indent="1"/>
    </xf>
    <xf numFmtId="166" fontId="5" fillId="0" borderId="2" xfId="0" applyNumberFormat="1" applyFont="1" applyBorder="1" applyAlignment="1">
      <alignment horizontal="left" vertical="center" indent="1"/>
    </xf>
    <xf numFmtId="166" fontId="5" fillId="0" borderId="2" xfId="1" applyNumberFormat="1" applyFont="1" applyBorder="1" applyAlignment="1"/>
    <xf numFmtId="166" fontId="6" fillId="0" borderId="2" xfId="0" applyNumberFormat="1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167" fontId="6" fillId="0" borderId="2" xfId="0" applyNumberFormat="1" applyFont="1" applyBorder="1" applyAlignment="1">
      <alignment vertical="center"/>
    </xf>
    <xf numFmtId="168" fontId="5" fillId="0" borderId="2" xfId="0" applyNumberFormat="1" applyFont="1" applyBorder="1"/>
    <xf numFmtId="168" fontId="6" fillId="0" borderId="2" xfId="0" applyNumberFormat="1" applyFont="1" applyBorder="1"/>
    <xf numFmtId="166" fontId="5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left" vertical="center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right" vertical="center" wrapText="1" indent="1"/>
    </xf>
    <xf numFmtId="166" fontId="6" fillId="0" borderId="2" xfId="1" applyNumberFormat="1" applyFont="1" applyBorder="1"/>
    <xf numFmtId="166" fontId="5" fillId="0" borderId="2" xfId="0" applyNumberFormat="1" applyFont="1" applyBorder="1"/>
    <xf numFmtId="166" fontId="6" fillId="0" borderId="2" xfId="0" applyNumberFormat="1" applyFont="1" applyBorder="1" applyAlignment="1">
      <alignment vertical="center" wrapText="1"/>
    </xf>
    <xf numFmtId="2" fontId="6" fillId="0" borderId="2" xfId="0" applyNumberFormat="1" applyFont="1" applyBorder="1"/>
    <xf numFmtId="169" fontId="6" fillId="0" borderId="2" xfId="0" applyNumberFormat="1" applyFont="1" applyBorder="1"/>
    <xf numFmtId="43" fontId="0" fillId="0" borderId="0" xfId="0" applyNumberFormat="1"/>
    <xf numFmtId="165" fontId="0" fillId="0" borderId="0" xfId="0" applyNumberFormat="1"/>
    <xf numFmtId="164" fontId="6" fillId="0" borderId="2" xfId="0" applyNumberFormat="1" applyFont="1" applyBorder="1" applyAlignment="1">
      <alignment horizontal="right" vertical="center" indent="1"/>
    </xf>
    <xf numFmtId="165" fontId="6" fillId="0" borderId="2" xfId="3" applyNumberFormat="1" applyFont="1" applyBorder="1" applyAlignment="1">
      <alignment horizontal="right" vertical="center" indent="1"/>
    </xf>
    <xf numFmtId="164" fontId="5" fillId="0" borderId="2" xfId="0" applyNumberFormat="1" applyFont="1" applyBorder="1" applyAlignment="1">
      <alignment horizontal="right" vertical="center" indent="1"/>
    </xf>
    <xf numFmtId="165" fontId="5" fillId="0" borderId="2" xfId="0" applyNumberFormat="1" applyFont="1" applyBorder="1" applyAlignment="1">
      <alignment horizontal="right" vertical="center" indent="1"/>
    </xf>
    <xf numFmtId="165" fontId="6" fillId="0" borderId="2" xfId="0" applyNumberFormat="1" applyFont="1" applyBorder="1" applyAlignment="1">
      <alignment horizontal="right" vertical="center" indent="1"/>
    </xf>
    <xf numFmtId="164" fontId="6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 indent="1"/>
    </xf>
    <xf numFmtId="165" fontId="5" fillId="0" borderId="2" xfId="0" applyNumberFormat="1" applyFont="1" applyFill="1" applyBorder="1" applyAlignment="1">
      <alignment horizontal="right" vertical="center" indent="1"/>
    </xf>
    <xf numFmtId="168" fontId="6" fillId="0" borderId="2" xfId="1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Normal 2 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salihi/Desktop/Gresa/Materiali/Check_USS%20MAR%202024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ërshtatjet për vitet paraprake"/>
      <sheetName val="Analize e blerjeve te energjise"/>
      <sheetName val="Blerjet e Energjise me shumice"/>
      <sheetName val="Bilanci"/>
      <sheetName val="MAR-HLM"/>
      <sheetName val="Oblig per KEDS dhe Elektrosever"/>
      <sheetName val="Oblig e FSHU-se ndaj OSSH_2023"/>
      <sheetName val="Faturimi aktual 2023"/>
      <sheetName val="Konsumi i parashikuar 2024"/>
      <sheetName val="Bill det 2024 per KOSTT"/>
      <sheetName val="2024 alloc of b.det"/>
      <sheetName val="Bill Det ERO_2024"/>
    </sheetNames>
    <sheetDataSet>
      <sheetData sheetId="0" refreshError="1"/>
      <sheetData sheetId="1">
        <row r="155">
          <cell r="C155">
            <v>4210916.9336123439</v>
          </cell>
          <cell r="D155">
            <v>29.5</v>
          </cell>
          <cell r="I155">
            <v>519390.46307598974</v>
          </cell>
          <cell r="J155">
            <v>67.477433494202614</v>
          </cell>
          <cell r="L155">
            <v>24967.764500000001</v>
          </cell>
          <cell r="M155">
            <v>47.82636342552815</v>
          </cell>
          <cell r="R155">
            <v>166982.85162608945</v>
          </cell>
          <cell r="U155">
            <v>45000</v>
          </cell>
        </row>
      </sheetData>
      <sheetData sheetId="2">
        <row r="46">
          <cell r="Z46">
            <v>183040.78144843617</v>
          </cell>
        </row>
      </sheetData>
      <sheetData sheetId="3" refreshError="1"/>
      <sheetData sheetId="4">
        <row r="12">
          <cell r="L12">
            <v>5.4673889063886092</v>
          </cell>
        </row>
      </sheetData>
      <sheetData sheetId="5" refreshError="1"/>
      <sheetData sheetId="6" refreshError="1"/>
      <sheetData sheetId="7">
        <row r="7">
          <cell r="H7">
            <v>12.91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zoomScaleNormal="100" workbookViewId="0">
      <selection activeCell="AA4" sqref="AA4:AA15"/>
    </sheetView>
  </sheetViews>
  <sheetFormatPr defaultRowHeight="15" x14ac:dyDescent="0.25"/>
  <cols>
    <col min="1" max="1" width="51.140625" customWidth="1"/>
    <col min="2" max="2" width="15" bestFit="1" customWidth="1"/>
    <col min="3" max="3" width="12.85546875" customWidth="1"/>
    <col min="4" max="4" width="15.85546875" bestFit="1" customWidth="1"/>
    <col min="5" max="5" width="9.85546875" customWidth="1"/>
    <col min="6" max="6" width="11.140625" customWidth="1"/>
    <col min="7" max="7" width="14.140625" customWidth="1"/>
    <col min="8" max="8" width="9.5703125" customWidth="1"/>
    <col min="9" max="9" width="10.5703125" bestFit="1" customWidth="1"/>
    <col min="10" max="10" width="14.140625" bestFit="1" customWidth="1"/>
    <col min="11" max="11" width="9.28515625" customWidth="1"/>
    <col min="12" max="12" width="10.85546875" customWidth="1"/>
    <col min="13" max="13" width="11.85546875" customWidth="1"/>
    <col min="14" max="14" width="11" customWidth="1"/>
    <col min="15" max="15" width="10.42578125" customWidth="1"/>
    <col min="16" max="16" width="14.140625" bestFit="1" customWidth="1"/>
    <col min="17" max="17" width="10.28515625" customWidth="1"/>
    <col min="18" max="18" width="9.28515625" bestFit="1" customWidth="1"/>
    <col min="19" max="19" width="14.140625" bestFit="1" customWidth="1"/>
    <col min="20" max="20" width="8.7109375" customWidth="1"/>
    <col min="21" max="21" width="9.28515625" bestFit="1" customWidth="1"/>
    <col min="22" max="22" width="14.140625" bestFit="1" customWidth="1"/>
    <col min="23" max="23" width="7.5703125" customWidth="1"/>
    <col min="24" max="24" width="9.42578125" customWidth="1"/>
    <col min="25" max="25" width="12.42578125" bestFit="1" customWidth="1"/>
    <col min="26" max="27" width="9.28515625" bestFit="1" customWidth="1"/>
    <col min="28" max="28" width="14.5703125" bestFit="1" customWidth="1"/>
    <col min="29" max="30" width="9.28515625" bestFit="1" customWidth="1"/>
    <col min="31" max="31" width="11.5703125" bestFit="1" customWidth="1"/>
    <col min="32" max="33" width="9.28515625" bestFit="1" customWidth="1"/>
    <col min="34" max="34" width="11.5703125" bestFit="1" customWidth="1"/>
    <col min="35" max="36" width="9.28515625" bestFit="1" customWidth="1"/>
    <col min="37" max="37" width="11.5703125" bestFit="1" customWidth="1"/>
  </cols>
  <sheetData>
    <row r="1" spans="1:37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37" ht="78" customHeight="1" x14ac:dyDescent="0.25">
      <c r="A2" s="1" t="s">
        <v>15</v>
      </c>
      <c r="B2" s="54">
        <v>2024</v>
      </c>
      <c r="C2" s="55"/>
      <c r="D2" s="56"/>
      <c r="E2" s="54">
        <v>2023</v>
      </c>
      <c r="F2" s="55"/>
      <c r="G2" s="56"/>
      <c r="H2" s="54">
        <v>2022</v>
      </c>
      <c r="I2" s="55"/>
      <c r="J2" s="56"/>
      <c r="K2" s="54">
        <v>2021</v>
      </c>
      <c r="L2" s="55"/>
      <c r="M2" s="56"/>
      <c r="N2" s="54">
        <v>2020</v>
      </c>
      <c r="O2" s="55"/>
      <c r="P2" s="56"/>
      <c r="Q2" s="54">
        <v>2019</v>
      </c>
      <c r="R2" s="55"/>
      <c r="S2" s="56"/>
      <c r="T2" s="54">
        <v>2018</v>
      </c>
      <c r="U2" s="55"/>
      <c r="V2" s="56"/>
      <c r="W2" s="54">
        <v>2017</v>
      </c>
      <c r="X2" s="55"/>
      <c r="Y2" s="56"/>
      <c r="Z2" s="54">
        <v>2016</v>
      </c>
      <c r="AA2" s="55"/>
      <c r="AB2" s="56"/>
      <c r="AC2" s="54">
        <v>2015</v>
      </c>
      <c r="AD2" s="55"/>
      <c r="AE2" s="56"/>
      <c r="AF2" s="54">
        <v>2014</v>
      </c>
      <c r="AG2" s="55"/>
      <c r="AH2" s="56"/>
      <c r="AI2" s="54">
        <v>2013</v>
      </c>
      <c r="AJ2" s="55"/>
      <c r="AK2" s="56"/>
    </row>
    <row r="3" spans="1:37" ht="15.75" x14ac:dyDescent="0.25">
      <c r="A3" s="1"/>
      <c r="B3" s="1" t="s">
        <v>1</v>
      </c>
      <c r="C3" s="2" t="s">
        <v>2</v>
      </c>
      <c r="D3" s="2" t="s">
        <v>3</v>
      </c>
      <c r="E3" s="1" t="s">
        <v>1</v>
      </c>
      <c r="F3" s="2" t="s">
        <v>2</v>
      </c>
      <c r="G3" s="2" t="s">
        <v>3</v>
      </c>
      <c r="H3" s="1" t="s">
        <v>1</v>
      </c>
      <c r="I3" s="2" t="s">
        <v>2</v>
      </c>
      <c r="J3" s="2" t="s">
        <v>3</v>
      </c>
      <c r="K3" s="1" t="s">
        <v>1</v>
      </c>
      <c r="L3" s="2" t="s">
        <v>2</v>
      </c>
      <c r="M3" s="2" t="s">
        <v>3</v>
      </c>
      <c r="N3" s="1" t="s">
        <v>1</v>
      </c>
      <c r="O3" s="2" t="s">
        <v>2</v>
      </c>
      <c r="P3" s="2" t="s">
        <v>3</v>
      </c>
      <c r="Q3" s="1" t="s">
        <v>1</v>
      </c>
      <c r="R3" s="2" t="s">
        <v>2</v>
      </c>
      <c r="S3" s="2" t="s">
        <v>3</v>
      </c>
      <c r="T3" s="1" t="s">
        <v>1</v>
      </c>
      <c r="U3" s="2" t="s">
        <v>2</v>
      </c>
      <c r="V3" s="2" t="s">
        <v>3</v>
      </c>
      <c r="W3" s="1" t="s">
        <v>1</v>
      </c>
      <c r="X3" s="2" t="s">
        <v>2</v>
      </c>
      <c r="Y3" s="2" t="s">
        <v>3</v>
      </c>
      <c r="Z3" s="1" t="s">
        <v>1</v>
      </c>
      <c r="AA3" s="2" t="s">
        <v>2</v>
      </c>
      <c r="AB3" s="2" t="s">
        <v>3</v>
      </c>
      <c r="AC3" s="1" t="s">
        <v>1</v>
      </c>
      <c r="AD3" s="2" t="s">
        <v>2</v>
      </c>
      <c r="AE3" s="2" t="s">
        <v>3</v>
      </c>
      <c r="AF3" s="1" t="s">
        <v>1</v>
      </c>
      <c r="AG3" s="2" t="s">
        <v>2</v>
      </c>
      <c r="AH3" s="2" t="s">
        <v>3</v>
      </c>
      <c r="AI3" s="1" t="s">
        <v>1</v>
      </c>
      <c r="AJ3" s="2" t="s">
        <v>2</v>
      </c>
      <c r="AK3" s="2" t="s">
        <v>3</v>
      </c>
    </row>
    <row r="4" spans="1:37" ht="15.75" x14ac:dyDescent="0.25">
      <c r="A4" s="3" t="s">
        <v>4</v>
      </c>
      <c r="B4" s="53">
        <f>'[1]Analize e blerjeve te energjise'!$C$155/1000</f>
        <v>4210.9169336123441</v>
      </c>
      <c r="C4" s="45">
        <f>'[1]Analize e blerjeve te energjise'!$D$155</f>
        <v>29.5</v>
      </c>
      <c r="D4" s="48">
        <v>124.22199999999999</v>
      </c>
      <c r="E4" s="41">
        <v>4244.8840839720024</v>
      </c>
      <c r="F4" s="5">
        <v>29.5</v>
      </c>
      <c r="G4" s="27">
        <v>125.224</v>
      </c>
      <c r="H4" s="41">
        <v>4012.6595524650247</v>
      </c>
      <c r="I4" s="28">
        <v>29.5</v>
      </c>
      <c r="J4" s="28">
        <v>118.373</v>
      </c>
      <c r="K4" s="40">
        <v>4021.2000559417484</v>
      </c>
      <c r="L4" s="25">
        <v>29.5</v>
      </c>
      <c r="M4" s="30">
        <v>118.625</v>
      </c>
      <c r="N4" s="40">
        <v>3495.7841561719492</v>
      </c>
      <c r="O4" s="24">
        <v>29.499999999999993</v>
      </c>
      <c r="P4" s="24">
        <v>103.125</v>
      </c>
      <c r="Q4" s="10">
        <v>3293</v>
      </c>
      <c r="R4" s="23">
        <v>29.5</v>
      </c>
      <c r="S4" s="6">
        <v>97.143000000000001</v>
      </c>
      <c r="T4" s="7">
        <v>2868</v>
      </c>
      <c r="U4" s="8">
        <v>29</v>
      </c>
      <c r="V4" s="9">
        <v>83.18</v>
      </c>
      <c r="W4" s="10">
        <v>2351</v>
      </c>
      <c r="X4" s="11">
        <v>26.67</v>
      </c>
      <c r="Y4" s="6">
        <v>62.716999999999999</v>
      </c>
      <c r="Z4" s="31">
        <v>4178</v>
      </c>
      <c r="AA4" s="6">
        <v>28.15</v>
      </c>
      <c r="AB4" s="6">
        <v>117613</v>
      </c>
      <c r="AC4" s="31">
        <v>4556.71</v>
      </c>
      <c r="AD4" s="13">
        <v>26.47</v>
      </c>
      <c r="AE4" s="6">
        <v>120.616</v>
      </c>
      <c r="AF4" s="31">
        <v>4805</v>
      </c>
      <c r="AG4" s="6">
        <v>25.3</v>
      </c>
      <c r="AH4" s="6">
        <v>121.565</v>
      </c>
      <c r="AI4" s="31">
        <v>4655</v>
      </c>
      <c r="AJ4" s="6">
        <v>27</v>
      </c>
      <c r="AK4" s="6">
        <v>125.681</v>
      </c>
    </row>
    <row r="5" spans="1:37" ht="15.75" x14ac:dyDescent="0.25">
      <c r="A5" s="14" t="s">
        <v>5</v>
      </c>
      <c r="B5" s="46">
        <f>'[1]Analize e blerjeve te energjise'!$I$155/1000</f>
        <v>519.39046307598971</v>
      </c>
      <c r="C5" s="47">
        <f>'[1]Analize e blerjeve te energjise'!$J$155</f>
        <v>67.477433494202614</v>
      </c>
      <c r="D5" s="47">
        <v>35.046999999999997</v>
      </c>
      <c r="E5" s="41">
        <v>554.42901186826737</v>
      </c>
      <c r="F5" s="5">
        <v>58.55</v>
      </c>
      <c r="G5" s="27">
        <v>32.462000000000003</v>
      </c>
      <c r="H5" s="41">
        <v>591.70474620867253</v>
      </c>
      <c r="I5" s="28">
        <v>65.765204389820127</v>
      </c>
      <c r="J5" s="28">
        <v>38.912999999999997</v>
      </c>
      <c r="K5" s="40">
        <v>316.65259912718835</v>
      </c>
      <c r="L5" s="26">
        <v>32.398230708504393</v>
      </c>
      <c r="M5" s="28">
        <v>10.257999999999999</v>
      </c>
      <c r="N5" s="40">
        <v>200.52099999999999</v>
      </c>
      <c r="O5" s="23">
        <v>36.222856458924504</v>
      </c>
      <c r="P5" s="24">
        <v>7.2629999999999999</v>
      </c>
      <c r="Q5" s="10">
        <v>296</v>
      </c>
      <c r="R5" s="23">
        <v>37.33</v>
      </c>
      <c r="S5" s="6">
        <v>11.048999999999999</v>
      </c>
      <c r="T5" s="15">
        <v>200</v>
      </c>
      <c r="U5" s="8">
        <v>32.44</v>
      </c>
      <c r="V5" s="9">
        <v>6.4880000000000004</v>
      </c>
      <c r="W5" s="10">
        <v>182</v>
      </c>
      <c r="X5" s="11">
        <v>46.59</v>
      </c>
      <c r="Y5" s="6">
        <v>8.48</v>
      </c>
      <c r="Z5" s="31">
        <v>158</v>
      </c>
      <c r="AA5" s="6">
        <v>41.8</v>
      </c>
      <c r="AB5" s="6">
        <v>6614</v>
      </c>
      <c r="AC5" s="31">
        <v>84</v>
      </c>
      <c r="AD5" s="13">
        <v>27.5</v>
      </c>
      <c r="AE5" s="6">
        <v>2.31</v>
      </c>
      <c r="AF5" s="31">
        <v>82</v>
      </c>
      <c r="AG5" s="6">
        <v>27.5</v>
      </c>
      <c r="AH5" s="6">
        <v>2.2549999999999999</v>
      </c>
      <c r="AI5" s="31">
        <v>80</v>
      </c>
      <c r="AJ5" s="6">
        <v>27.5</v>
      </c>
      <c r="AK5" s="6">
        <v>2.2000000000000002</v>
      </c>
    </row>
    <row r="6" spans="1:37" ht="15.75" x14ac:dyDescent="0.25">
      <c r="A6" s="3" t="s">
        <v>6</v>
      </c>
      <c r="B6" s="44">
        <f>'[1]Analize e blerjeve te energjise'!$L$155/1000</f>
        <v>24.967764500000001</v>
      </c>
      <c r="C6" s="48">
        <f>'[1]Analize e blerjeve te energjise'!$M$155</f>
        <v>47.82636342552815</v>
      </c>
      <c r="D6" s="48">
        <v>1.194</v>
      </c>
      <c r="E6" s="41">
        <v>46.28</v>
      </c>
      <c r="F6" s="5">
        <v>45.28</v>
      </c>
      <c r="G6" s="27">
        <v>2.0950000000000002</v>
      </c>
      <c r="H6" s="41">
        <v>44.35514304008008</v>
      </c>
      <c r="I6" s="28">
        <v>45.759389748621402</v>
      </c>
      <c r="J6" s="28">
        <v>2.0289999999999999</v>
      </c>
      <c r="K6" s="40">
        <v>41.852904000000017</v>
      </c>
      <c r="L6" s="25">
        <v>45.17994735562435</v>
      </c>
      <c r="M6" s="28">
        <v>1.89</v>
      </c>
      <c r="N6" s="40">
        <v>258.60283774499999</v>
      </c>
      <c r="O6" s="23">
        <v>36.794954122196117</v>
      </c>
      <c r="P6" s="24">
        <v>9.5150000000000006</v>
      </c>
      <c r="Q6" s="10">
        <v>142.6</v>
      </c>
      <c r="R6" s="23">
        <v>37.83</v>
      </c>
      <c r="S6" s="6">
        <v>5.3940000000000001</v>
      </c>
      <c r="T6" s="15">
        <v>105</v>
      </c>
      <c r="U6" s="8">
        <v>36.68</v>
      </c>
      <c r="V6" s="9">
        <v>3.8540000000000001</v>
      </c>
      <c r="W6" s="10">
        <v>99.79</v>
      </c>
      <c r="X6" s="11">
        <v>67.040000000000006</v>
      </c>
      <c r="Y6" s="6">
        <v>6.69</v>
      </c>
      <c r="Z6" s="31">
        <v>64.260000000000005</v>
      </c>
      <c r="AA6" s="6">
        <v>57.5</v>
      </c>
      <c r="AB6" s="6">
        <v>3695</v>
      </c>
      <c r="AC6" s="31">
        <v>46.6</v>
      </c>
      <c r="AD6" s="13">
        <v>43.8</v>
      </c>
      <c r="AE6" s="6">
        <v>2.0409999999999999</v>
      </c>
      <c r="AF6" s="31">
        <v>46.3</v>
      </c>
      <c r="AG6" s="6">
        <v>43.8</v>
      </c>
      <c r="AH6" s="6">
        <v>2.028</v>
      </c>
      <c r="AI6" s="31">
        <v>35</v>
      </c>
      <c r="AJ6" s="6">
        <v>43.8</v>
      </c>
      <c r="AK6" s="6">
        <v>1.5329999999999999</v>
      </c>
    </row>
    <row r="7" spans="1:37" ht="15.75" x14ac:dyDescent="0.25">
      <c r="A7" s="14" t="s">
        <v>7</v>
      </c>
      <c r="B7" s="46">
        <f>('[1]Analize e blerjeve te energjise'!$R$155+'[1]Analize e blerjeve te energjise'!$U$155)/1000</f>
        <v>211.98285162608946</v>
      </c>
      <c r="C7" s="47">
        <f>D7/B7</f>
        <v>9.9687308845501033E-2</v>
      </c>
      <c r="D7" s="47">
        <v>21.132000000000001</v>
      </c>
      <c r="E7" s="41">
        <v>70</v>
      </c>
      <c r="F7" s="5">
        <v>157.30595</v>
      </c>
      <c r="G7" s="27">
        <v>10.958</v>
      </c>
      <c r="H7" s="41">
        <v>126.80127126755404</v>
      </c>
      <c r="I7" s="29">
        <v>171.96044753495025</v>
      </c>
      <c r="J7" s="29">
        <v>21.803999999999998</v>
      </c>
      <c r="K7" s="40">
        <v>151.76384687815676</v>
      </c>
      <c r="L7" s="26">
        <v>95.282621175678756</v>
      </c>
      <c r="M7" s="28">
        <v>14.46</v>
      </c>
      <c r="N7" s="40">
        <v>156.36165002425469</v>
      </c>
      <c r="O7" s="23">
        <v>57</v>
      </c>
      <c r="P7" s="24">
        <v>8.9120000000000008</v>
      </c>
      <c r="Q7" s="10">
        <v>41.3</v>
      </c>
      <c r="R7" s="23">
        <v>60</v>
      </c>
      <c r="S7" s="6">
        <v>2.4780000000000002</v>
      </c>
      <c r="T7" s="15">
        <v>250</v>
      </c>
      <c r="U7" s="8">
        <v>55</v>
      </c>
      <c r="V7" s="9">
        <v>13.75</v>
      </c>
      <c r="W7" s="10">
        <v>700.1</v>
      </c>
      <c r="X7" s="11">
        <v>52</v>
      </c>
      <c r="Y7" s="6">
        <v>36.408000000000001</v>
      </c>
      <c r="Z7" s="31">
        <v>661.3</v>
      </c>
      <c r="AA7" s="6">
        <v>51.8</v>
      </c>
      <c r="AB7" s="6">
        <v>34226</v>
      </c>
      <c r="AC7" s="31">
        <v>508</v>
      </c>
      <c r="AD7" s="13">
        <v>55</v>
      </c>
      <c r="AE7" s="6">
        <v>27.937999999999999</v>
      </c>
      <c r="AF7" s="31">
        <v>450.3</v>
      </c>
      <c r="AG7" s="6">
        <v>60</v>
      </c>
      <c r="AH7" s="6">
        <v>27.016999999999999</v>
      </c>
      <c r="AI7" s="31">
        <v>505</v>
      </c>
      <c r="AJ7" s="6">
        <v>70</v>
      </c>
      <c r="AK7" s="6">
        <v>35.350999999999999</v>
      </c>
    </row>
    <row r="8" spans="1:37" ht="15.75" x14ac:dyDescent="0.25">
      <c r="A8" s="14" t="s">
        <v>12</v>
      </c>
      <c r="B8" s="46"/>
      <c r="C8" s="47"/>
      <c r="D8" s="52"/>
      <c r="E8" s="41"/>
      <c r="F8" s="5"/>
      <c r="G8" s="6">
        <v>3.0449999999999999</v>
      </c>
      <c r="H8" s="41"/>
      <c r="I8" s="14"/>
      <c r="J8" s="26"/>
      <c r="K8" s="26"/>
      <c r="L8" s="26"/>
      <c r="M8" s="28">
        <v>-0.58599999999999997</v>
      </c>
      <c r="N8" s="33"/>
      <c r="O8" s="23"/>
      <c r="P8" s="24"/>
      <c r="Q8" s="33"/>
      <c r="R8" s="23"/>
      <c r="S8" s="6"/>
      <c r="T8" s="15"/>
      <c r="U8" s="8"/>
      <c r="V8" s="9"/>
      <c r="W8" s="10"/>
      <c r="X8" s="11"/>
      <c r="Y8" s="6"/>
      <c r="Z8" s="31"/>
      <c r="AA8" s="6"/>
      <c r="AB8" s="6"/>
      <c r="AC8" s="31"/>
      <c r="AD8" s="13"/>
      <c r="AE8" s="6"/>
      <c r="AF8" s="31"/>
      <c r="AG8" s="6"/>
      <c r="AH8" s="6"/>
      <c r="AI8" s="31"/>
      <c r="AJ8" s="6"/>
      <c r="AK8" s="6"/>
    </row>
    <row r="9" spans="1:37" ht="15.75" x14ac:dyDescent="0.25">
      <c r="A9" s="14" t="s">
        <v>14</v>
      </c>
      <c r="B9" s="46"/>
      <c r="C9" s="47"/>
      <c r="D9" s="47"/>
      <c r="E9" s="4"/>
      <c r="F9" s="5"/>
      <c r="G9" s="6"/>
      <c r="H9" s="14"/>
      <c r="I9" s="14"/>
      <c r="J9" s="26"/>
      <c r="K9" s="26"/>
      <c r="L9" s="26"/>
      <c r="M9" s="28">
        <v>0.35199999999999998</v>
      </c>
      <c r="N9" s="33"/>
      <c r="O9" s="23"/>
      <c r="P9" s="24"/>
      <c r="Q9" s="33"/>
      <c r="R9" s="23"/>
      <c r="S9" s="6"/>
      <c r="T9" s="15"/>
      <c r="U9" s="8"/>
      <c r="V9" s="9"/>
      <c r="W9" s="10"/>
      <c r="X9" s="11"/>
      <c r="Y9" s="6"/>
      <c r="Z9" s="31"/>
      <c r="AA9" s="6"/>
      <c r="AB9" s="6"/>
      <c r="AC9" s="31"/>
      <c r="AD9" s="13"/>
      <c r="AE9" s="6"/>
      <c r="AF9" s="31"/>
      <c r="AG9" s="6"/>
      <c r="AH9" s="6"/>
      <c r="AI9" s="31"/>
      <c r="AJ9" s="6"/>
      <c r="AK9" s="6"/>
    </row>
    <row r="10" spans="1:37" ht="15.75" x14ac:dyDescent="0.25">
      <c r="A10" s="14" t="s">
        <v>11</v>
      </c>
      <c r="B10" s="46"/>
      <c r="C10" s="47"/>
      <c r="D10" s="52"/>
      <c r="E10" s="4"/>
      <c r="F10" s="13"/>
      <c r="G10" s="13">
        <v>-19.552</v>
      </c>
      <c r="H10" s="14"/>
      <c r="I10" s="14"/>
      <c r="J10" s="29">
        <v>-100</v>
      </c>
      <c r="K10" s="26"/>
      <c r="L10" s="26"/>
      <c r="M10" s="28"/>
      <c r="N10" s="33"/>
      <c r="O10" s="23"/>
      <c r="P10" s="24"/>
      <c r="Q10" s="33"/>
      <c r="R10" s="23"/>
      <c r="S10" s="6"/>
      <c r="T10" s="15"/>
      <c r="U10" s="8"/>
      <c r="V10" s="9"/>
      <c r="W10" s="10"/>
      <c r="X10" s="11"/>
      <c r="Y10" s="6"/>
      <c r="Z10" s="31"/>
      <c r="AA10" s="6"/>
      <c r="AB10" s="6"/>
      <c r="AC10" s="31"/>
      <c r="AD10" s="13"/>
      <c r="AE10" s="6"/>
      <c r="AF10" s="31"/>
      <c r="AG10" s="6"/>
      <c r="AH10" s="6"/>
      <c r="AI10" s="31"/>
      <c r="AJ10" s="6"/>
      <c r="AK10" s="6"/>
    </row>
    <row r="11" spans="1:37" ht="15.75" x14ac:dyDescent="0.25">
      <c r="A11" s="16" t="s">
        <v>8</v>
      </c>
      <c r="B11" s="49"/>
      <c r="C11" s="50"/>
      <c r="D11" s="50">
        <v>183.04</v>
      </c>
      <c r="E11" s="4"/>
      <c r="F11" s="5"/>
      <c r="G11" s="6">
        <v>154.233</v>
      </c>
      <c r="H11" s="16"/>
      <c r="I11" s="16"/>
      <c r="J11" s="29">
        <v>81.120999999999995</v>
      </c>
      <c r="K11" s="34"/>
      <c r="L11" s="34"/>
      <c r="M11" s="30">
        <v>145.001</v>
      </c>
      <c r="N11" s="33"/>
      <c r="O11" s="23"/>
      <c r="P11" s="24">
        <v>128.816</v>
      </c>
      <c r="Q11" s="33"/>
      <c r="R11" s="23"/>
      <c r="S11" s="6">
        <v>116.065</v>
      </c>
      <c r="T11" s="15"/>
      <c r="U11" s="8"/>
      <c r="V11" s="9">
        <v>107.27200000000001</v>
      </c>
      <c r="W11" s="10"/>
      <c r="X11" s="11"/>
      <c r="Y11" s="17">
        <v>114.295</v>
      </c>
      <c r="Z11" s="31"/>
      <c r="AA11" s="6"/>
      <c r="AB11" s="6">
        <v>162.148</v>
      </c>
      <c r="AC11" s="31"/>
      <c r="AD11" s="13"/>
      <c r="AE11" s="6">
        <v>152.905</v>
      </c>
      <c r="AF11" s="31"/>
      <c r="AG11" s="6"/>
      <c r="AH11" s="6">
        <v>152.86500000000001</v>
      </c>
      <c r="AI11" s="31"/>
      <c r="AJ11" s="6"/>
      <c r="AK11" s="6">
        <v>164.76499999999999</v>
      </c>
    </row>
    <row r="12" spans="1:37" ht="15.75" x14ac:dyDescent="0.25">
      <c r="A12" s="16"/>
      <c r="B12" s="49"/>
      <c r="C12" s="50"/>
      <c r="D12" s="50"/>
      <c r="E12" s="4"/>
      <c r="F12" s="5"/>
      <c r="G12" s="6"/>
      <c r="H12" s="16"/>
      <c r="I12" s="16"/>
      <c r="J12" s="34"/>
      <c r="K12" s="34"/>
      <c r="L12" s="34"/>
      <c r="M12" s="28"/>
      <c r="N12" s="33"/>
      <c r="O12" s="23"/>
      <c r="P12" s="24"/>
      <c r="Q12" s="33"/>
      <c r="R12" s="23"/>
      <c r="S12" s="6"/>
      <c r="T12" s="15"/>
      <c r="U12" s="8"/>
      <c r="V12" s="9"/>
      <c r="W12" s="10"/>
      <c r="X12" s="11"/>
      <c r="Y12" s="17"/>
      <c r="Z12" s="31"/>
      <c r="AA12" s="6"/>
      <c r="AB12" s="6"/>
      <c r="AC12" s="31"/>
      <c r="AD12" s="13"/>
      <c r="AE12" s="6"/>
      <c r="AF12" s="31"/>
      <c r="AG12" s="6"/>
      <c r="AH12" s="6"/>
      <c r="AI12" s="31"/>
      <c r="AJ12" s="6"/>
      <c r="AK12" s="6"/>
    </row>
    <row r="13" spans="1:37" ht="15.75" x14ac:dyDescent="0.25">
      <c r="A13" s="18" t="s">
        <v>13</v>
      </c>
      <c r="B13" s="44"/>
      <c r="C13" s="48"/>
      <c r="D13" s="51">
        <v>4.649</v>
      </c>
      <c r="E13" s="4"/>
      <c r="F13" s="19"/>
      <c r="G13" s="17">
        <v>3.9169999999999998</v>
      </c>
      <c r="H13" s="18"/>
      <c r="I13" s="18"/>
      <c r="J13" s="25">
        <v>2.153</v>
      </c>
      <c r="K13" s="25"/>
      <c r="L13" s="25"/>
      <c r="M13" s="28">
        <v>4.3499999999999996</v>
      </c>
      <c r="N13" s="35"/>
      <c r="O13" s="36"/>
      <c r="P13" s="37">
        <v>3.8639999999999999</v>
      </c>
      <c r="Q13" s="35"/>
      <c r="R13" s="36"/>
      <c r="S13" s="17">
        <v>3.4809999999999999</v>
      </c>
      <c r="T13" s="20"/>
      <c r="U13" s="21"/>
      <c r="V13" s="22">
        <v>3.218</v>
      </c>
      <c r="W13" s="10"/>
      <c r="X13" s="11"/>
      <c r="Y13" s="17">
        <v>3.4279999999999999</v>
      </c>
      <c r="Z13" s="32"/>
      <c r="AA13" s="17"/>
      <c r="AB13" s="17">
        <v>4.8639999999999999</v>
      </c>
      <c r="AC13" s="32"/>
      <c r="AD13" s="11"/>
      <c r="AE13" s="17">
        <v>4.5869999999999997</v>
      </c>
      <c r="AF13" s="32"/>
      <c r="AG13" s="17"/>
      <c r="AH13" s="17">
        <v>4.585</v>
      </c>
      <c r="AI13" s="32"/>
      <c r="AJ13" s="17"/>
      <c r="AK13" s="17"/>
    </row>
    <row r="14" spans="1:37" ht="15.75" x14ac:dyDescent="0.25">
      <c r="A14" s="14" t="s">
        <v>9</v>
      </c>
      <c r="B14" s="46"/>
      <c r="C14" s="47"/>
      <c r="D14" s="47"/>
      <c r="E14" s="4"/>
      <c r="F14" s="13"/>
      <c r="G14" s="13"/>
      <c r="H14" s="14"/>
      <c r="I14" s="14"/>
      <c r="J14" s="26"/>
      <c r="K14" s="26"/>
      <c r="L14" s="26"/>
      <c r="M14" s="28">
        <v>-2.1309999999999998</v>
      </c>
      <c r="N14" s="38"/>
      <c r="O14" s="38"/>
      <c r="P14" s="38"/>
      <c r="Q14" s="38"/>
      <c r="R14" s="38"/>
      <c r="S14" s="13"/>
      <c r="T14" s="12"/>
      <c r="U14" s="13"/>
      <c r="V14" s="13"/>
      <c r="W14" s="12"/>
      <c r="X14" s="12"/>
      <c r="Y14" s="13"/>
      <c r="Z14" s="31"/>
      <c r="AA14" s="13"/>
      <c r="AB14" s="6">
        <v>5.66</v>
      </c>
      <c r="AC14" s="31"/>
      <c r="AD14" s="13"/>
      <c r="AE14" s="13">
        <v>-7.8570000000000002</v>
      </c>
      <c r="AF14" s="31"/>
      <c r="AG14" s="13"/>
      <c r="AH14" s="13">
        <v>-15.141999999999999</v>
      </c>
      <c r="AI14" s="31"/>
      <c r="AJ14" s="13"/>
      <c r="AK14" s="13"/>
    </row>
    <row r="15" spans="1:37" ht="15.75" x14ac:dyDescent="0.25">
      <c r="A15" s="16" t="s">
        <v>10</v>
      </c>
      <c r="B15" s="49"/>
      <c r="C15" s="50"/>
      <c r="D15" s="50">
        <v>187.69</v>
      </c>
      <c r="E15" s="4"/>
      <c r="F15" s="13"/>
      <c r="G15" s="13">
        <v>158.15</v>
      </c>
      <c r="H15" s="16"/>
      <c r="I15" s="16"/>
      <c r="J15" s="34">
        <v>83.275000000000006</v>
      </c>
      <c r="K15" s="34"/>
      <c r="L15" s="34"/>
      <c r="M15" s="30">
        <v>147.21899999999999</v>
      </c>
      <c r="N15" s="38"/>
      <c r="O15" s="38"/>
      <c r="P15" s="39">
        <v>132.68100000000001</v>
      </c>
      <c r="Q15" s="38"/>
      <c r="R15" s="38"/>
      <c r="S15" s="13">
        <v>119.547</v>
      </c>
      <c r="T15" s="12"/>
      <c r="U15" s="13"/>
      <c r="V15" s="6">
        <v>110.49</v>
      </c>
      <c r="W15" s="10"/>
      <c r="X15" s="10"/>
      <c r="Y15" s="17">
        <v>117.723</v>
      </c>
      <c r="Z15" s="31"/>
      <c r="AA15" s="13"/>
      <c r="AB15" s="6">
        <v>172.673</v>
      </c>
      <c r="AC15" s="31"/>
      <c r="AD15" s="13"/>
      <c r="AE15" s="13">
        <v>149.63399999999999</v>
      </c>
      <c r="AF15" s="31"/>
      <c r="AG15" s="13"/>
      <c r="AH15" s="13">
        <v>142.30799999999999</v>
      </c>
      <c r="AI15" s="31"/>
      <c r="AJ15" s="11"/>
      <c r="AK15" s="11">
        <v>164.76499999999999</v>
      </c>
    </row>
    <row r="16" spans="1:37" x14ac:dyDescent="0.25">
      <c r="C16" s="42"/>
    </row>
    <row r="17" spans="3:4" x14ac:dyDescent="0.25">
      <c r="C17" s="43"/>
    </row>
    <row r="18" spans="3:4" x14ac:dyDescent="0.25">
      <c r="C18" s="43"/>
      <c r="D18" s="43"/>
    </row>
    <row r="19" spans="3:4" x14ac:dyDescent="0.25">
      <c r="C19" s="43"/>
    </row>
  </sheetData>
  <mergeCells count="13">
    <mergeCell ref="A1:Y1"/>
    <mergeCell ref="Q2:S2"/>
    <mergeCell ref="T2:V2"/>
    <mergeCell ref="W2:Y2"/>
    <mergeCell ref="Z2:AB2"/>
    <mergeCell ref="B2:D2"/>
    <mergeCell ref="AC2:AE2"/>
    <mergeCell ref="AF2:AH2"/>
    <mergeCell ref="AI2:AK2"/>
    <mergeCell ref="E2:G2"/>
    <mergeCell ref="N2:P2"/>
    <mergeCell ref="K2:M2"/>
    <mergeCell ref="H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Blerja e energjise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Edona Ahmeti</cp:lastModifiedBy>
  <dcterms:created xsi:type="dcterms:W3CDTF">2020-12-14T09:30:55Z</dcterms:created>
  <dcterms:modified xsi:type="dcterms:W3CDTF">2024-10-25T12:45:47Z</dcterms:modified>
</cp:coreProperties>
</file>