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lamur.Sallahu\Desktop\Flamuri - PROKURIMI\Prokurimi 2024\Punë\Ndërtimi i rrugës A - punë shtesë\Ritender - Negociuar\"/>
    </mc:Choice>
  </mc:AlternateContent>
  <bookViews>
    <workbookView xWindow="0" yWindow="0" windowWidth="28800" windowHeight="12180"/>
  </bookViews>
  <sheets>
    <sheet name="Përshkrimi i Çmimi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D26" i="1"/>
  <c r="F26" i="1" s="1"/>
  <c r="F25" i="1"/>
  <c r="D24" i="1"/>
  <c r="F24" i="1" s="1"/>
  <c r="F23" i="1"/>
  <c r="D22" i="1"/>
  <c r="F22" i="1" s="1"/>
  <c r="C33" i="1" s="1"/>
  <c r="D21" i="1"/>
  <c r="F21" i="1" s="1"/>
  <c r="F20" i="1"/>
  <c r="F19" i="1"/>
  <c r="F29" i="1" l="1"/>
  <c r="C34" i="1" s="1"/>
  <c r="F6" i="1" l="1"/>
  <c r="C35" i="1" s="1"/>
  <c r="F9" i="1"/>
  <c r="F12" i="1"/>
  <c r="D11" i="1" l="1"/>
  <c r="F11" i="1" s="1"/>
  <c r="D10" i="1" l="1"/>
  <c r="F10" i="1" s="1"/>
  <c r="D8" i="1" l="1"/>
  <c r="F8" i="1" s="1"/>
  <c r="D7" i="1"/>
  <c r="F7" i="1" s="1"/>
  <c r="F5" i="1" l="1"/>
</calcChain>
</file>

<file path=xl/sharedStrings.xml><?xml version="1.0" encoding="utf-8"?>
<sst xmlns="http://schemas.openxmlformats.org/spreadsheetml/2006/main" count="58" uniqueCount="38">
  <si>
    <t>Pozicioni           (sipas k. tek)</t>
  </si>
  <si>
    <t>Lloji i Punës</t>
  </si>
  <si>
    <t>Njësia</t>
  </si>
  <si>
    <t>Sasia</t>
  </si>
  <si>
    <t>Çmimi njësi</t>
  </si>
  <si>
    <t>Çmimi total
EURO</t>
  </si>
  <si>
    <t>ore</t>
  </si>
  <si>
    <r>
      <t>m</t>
    </r>
    <r>
      <rPr>
        <sz val="10"/>
        <rFont val="Calibri"/>
        <family val="2"/>
      </rPr>
      <t>³</t>
    </r>
  </si>
  <si>
    <t xml:space="preserve">Largimi i ujit nga kanali nëse paraqitet gjatë gropimit të kanalit.Pompa:
pompë zhytëse me elektromotor me vaj,me ftohje dhe lyerje të kushinetave.Mbyllës mekanik I dyfisht,me vaj nga ana e elektromotorit dhe me ujë nga ana e pompës.pompa të jetë e destinuar për largimin e ujërave të ndotura në punishte.të gjitha pjesët e pompës të jenë nga materiali inox.Qarku punues të jetë i hapur.Karakteristikat hidraulike të pompës:
Q=50-1200l/min
H=4-20.5m
Dalja e pompës 3"
Karakteristikat hidraulike të pompës:
Fuqia -3Kë
Tensioni i i punës 400v,3 fazor.Tabela komanduese:
Tre fazore e përshtatshme për pompëne specifikuar më lart.Të ketë mbrojtje nga mungesa dhe renditja e fazave,nga mbingarkesa (mbrojtja bimetalike).Të jetë e paisur me notues elektrik për zbrazje automatike të hapsirave me ujë.Tabela duhet të jetë e paisur me numrues digjital të orëve të punës.Numruesi duhet të tregoj orët aktuale të punës të cilat përdoruesi mund ti fshij dhe orët e përgjithshme të punës të cilat përdoruesi nuk mund ti fshij.
</t>
  </si>
  <si>
    <r>
      <t>m</t>
    </r>
    <r>
      <rPr>
        <sz val="10"/>
        <rFont val="Calibri"/>
        <family val="2"/>
      </rPr>
      <t>²</t>
    </r>
  </si>
  <si>
    <t xml:space="preserve">Thyerja e betonit të armuar me kompresor,ngarkimi dhe transporti I materialit në deponi të qytetit.Thyerja e betonit është paraparë mbrenda lëshesës në formë të elipsës prandaj duhet të llogaritet mënyra e organizimit të punës dhe makinerisë që duhet të perdoren.Poashtu gjatë kohës së punimeve duhet të parashihet pompimi i ujit dhe devijimi i rrjedhës së ujit për kryerjen e punimeve pa pengesa. </t>
  </si>
  <si>
    <t>Furnizimi, transporti dhe vendosja e Betonit
 me klas C30/37N (Beton i papershkrushem nga uji)(Kallupimi, Vendosja ne Veper dhe Heqja e Pahive pas perfundimit te puneve)</t>
  </si>
  <si>
    <t xml:space="preserve">Furnizimi, transporti prerja, lakimi, vendosja
 dhe lidhja e armaturës S-500 </t>
  </si>
  <si>
    <t>kg</t>
  </si>
  <si>
    <t>Gërmimi i dheut i kategorisë së III-IV-të dhe V-të  me ngarkim dhe bartje deri në deponi të qytetit.Në çmim të kalkulohet edhe kthimi I materialit të gërmuar mbrapa mureve. Si dhe ngjeshja në shtresa 20-30cm</t>
  </si>
  <si>
    <t xml:space="preserve">Prerja e murit prej betoni të armuar,thyerja me kompresor,ngarkimi dhe transportimi në deponi të qytetit.Trashësia e murit  d=40cm.
</t>
  </si>
  <si>
    <t>Gërmimi I materialit  guror,fr.0-150mm dhe 0-63 mm ,ngarkimi dhe deponimi  në largësi 10m .Pas pastrimit të kolektorit materiali I gërmuar duhet të kthehet në vend dhe të ngjeshet në shtresa 20-30cm</t>
  </si>
  <si>
    <t>Largimi I ujit nga kanali nwse paraqitet gjatw gropimit tw kanalit</t>
  </si>
  <si>
    <t>   Dislokimi  I instalimeve ekzistuese dhe riparimi I instalimeve ekzistuese nëntokësore në rast të dëmtimit (Instalimet Elektrike, Kanalizimit Atmosferik, Kanalizimi Fekal, Ujesjellsit dhe instalimeve tjera ekzistuese.</t>
  </si>
  <si>
    <r>
      <t>m</t>
    </r>
    <r>
      <rPr>
        <sz val="10"/>
        <rFont val="Calibri"/>
        <family val="2"/>
      </rPr>
      <t>¹</t>
    </r>
  </si>
  <si>
    <t xml:space="preserve"> Furnizimi, transporti dhe vendosja e shiritit sinjalizues mbi shtresen e zhavorit standart per rrjeta te kanalizimit fekal</t>
  </si>
  <si>
    <t xml:space="preserve">Furnizimi, shtrierja dhe mbulimi i gypave me shtresë rëre dhe zhavori d=0-4mm, sipas detajit ne   
   projekt:
</t>
  </si>
  <si>
    <t xml:space="preserve">Furnizimi, transporti dhe montimi i tubave të brinjëzuar të kanalizimit HD PE SN8, në bazë të standardit EN 13476-3 dhe ISO 9969,  duke përfshirë edhe lidhjen e gypave me puseten e kanalizimit, duke mbyllur zbrazdësirat me llaq qimento, në mënyr që të mos ketë infiltrime të ujrave anësore si dhe ujrave nëntokësore në puseta. Pagesa bëhet për 1 m' të gypit të montuar komplet.     </t>
  </si>
  <si>
    <t xml:space="preserve"> Planifikimi i fundit të kanalit pas përfundimit të gërmimit duke dhënë ramjen e saktë sipas projektit. Llogaritja bëhet për 1 m2 të sipërfaqes reale të planifikuar.</t>
  </si>
  <si>
    <t xml:space="preserve">Gërmimi i dheut i kategorisë së III-IV-të dhe V-të  me ngarkim dhe bartje deri në deponi në largësi min. 15km  </t>
  </si>
  <si>
    <r>
      <t xml:space="preserve"> </t>
    </r>
    <r>
      <rPr>
        <sz val="10"/>
        <color theme="1"/>
        <rFont val="Calibri"/>
        <family val="2"/>
        <scheme val="minor"/>
      </rPr>
      <t xml:space="preserve">Mbushja dhe mbulimi i kanalit me material nga guri gelqeror tampon 0-60mm  duke e ngjeshur në shtresa max 20-30 cm me Mv&gt;90Mn/m2.  </t>
    </r>
    <r>
      <rPr>
        <sz val="11"/>
        <color theme="1"/>
        <rFont val="Calibri"/>
        <family val="2"/>
        <scheme val="minor"/>
      </rPr>
      <t xml:space="preserve">  </t>
    </r>
  </si>
  <si>
    <r>
      <t>m</t>
    </r>
    <r>
      <rPr>
        <sz val="11"/>
        <color theme="1"/>
        <rFont val="Calibri"/>
        <family val="2"/>
      </rPr>
      <t>³</t>
    </r>
  </si>
  <si>
    <t>orë</t>
  </si>
  <si>
    <t>GJITHËSEJ:</t>
  </si>
  <si>
    <t>Gjithësej:</t>
  </si>
  <si>
    <t>PARAMASA DHE PARALLOGARIA E PUNËVE TË PA PARAPARA</t>
  </si>
  <si>
    <t>Pastrimi I kolektorit nga lymi,zhavori I akumuluar.Pastrimi I kolektorit duhet të përfshijë:
largimin e ujit me kamion special cisternë me thithje të ujit gjatë tërë kohës sa është e nevojshme gjatë realizimit të  punimeve,ngarkimin dhe transportimin e lymit dhe zhavorit deri në deponi të qytetit.Ngarkimi dhe transportimi i lymit dhe zhavorit duhet të bëhet me mini ngarkues  dhe ngarkues duke i pasur për bazë dim.e kolektorit i cili përbëhet prej dy kthinave me dim.3.6x2m.pas pastrimit nga lymi dhe zhavori kolektori duhet të pastrohet me ujë deri te sip.e betonit të pastër. Sasia është llogaritur për kolektorin në lagjen kalabria  dhe kolektorin e rrugës "A"me gjatësi totale L=405m</t>
  </si>
  <si>
    <r>
      <rPr>
        <b/>
        <sz val="11"/>
        <color theme="1"/>
        <rFont val="Calibri"/>
        <family val="2"/>
        <scheme val="minor"/>
      </rPr>
      <t>Sqarim:</t>
    </r>
    <r>
      <rPr>
        <sz val="11"/>
        <color theme="1"/>
        <rFont val="Calibri"/>
        <family val="2"/>
        <scheme val="minor"/>
      </rPr>
      <t>Sasia e lymit V=1565.54 m</t>
    </r>
    <r>
      <rPr>
        <sz val="11"/>
        <color theme="1"/>
        <rFont val="Calibri"/>
        <family val="2"/>
      </rPr>
      <t>³ si pasoj e vërshimeve I është paguar nga kontrata bazë</t>
    </r>
  </si>
  <si>
    <t>GRUPI A</t>
  </si>
  <si>
    <t>REKAPITULIMI</t>
  </si>
  <si>
    <t>Totali</t>
  </si>
  <si>
    <t>GRUPI B</t>
  </si>
  <si>
    <t>Pozicionet nga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</si>
</sst>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1]"/>
  </numFmts>
  <fonts count="14" x14ac:knownFonts="1">
    <font>
      <sz val="11"/>
      <color theme="1"/>
      <name val="Calibri"/>
      <family val="2"/>
      <scheme val="minor"/>
    </font>
    <font>
      <b/>
      <sz val="11"/>
      <color theme="1"/>
      <name val="Calibri"/>
      <family val="2"/>
      <scheme val="minor"/>
    </font>
    <font>
      <sz val="8"/>
      <name val="Calibri"/>
      <family val="2"/>
      <scheme val="minor"/>
    </font>
    <font>
      <b/>
      <sz val="10"/>
      <name val="Calibri"/>
      <family val="2"/>
      <scheme val="minor"/>
    </font>
    <font>
      <sz val="10"/>
      <color indexed="8"/>
      <name val="Calibri"/>
      <family val="2"/>
      <scheme val="minor"/>
    </font>
    <font>
      <sz val="10"/>
      <name val="Calibri"/>
      <family val="2"/>
      <scheme val="minor"/>
    </font>
    <font>
      <sz val="10"/>
      <name val="Calibri"/>
      <family val="2"/>
    </font>
    <font>
      <sz val="10"/>
      <color theme="1"/>
      <name val="Calibri"/>
      <family val="2"/>
      <scheme val="minor"/>
    </font>
    <font>
      <sz val="11"/>
      <color theme="1"/>
      <name val="Calibri"/>
      <family val="2"/>
    </font>
    <font>
      <b/>
      <sz val="12"/>
      <name val="Times New Roman"/>
      <family val="1"/>
    </font>
    <font>
      <b/>
      <sz val="11"/>
      <name val="Calibri"/>
      <family val="2"/>
      <scheme val="minor"/>
    </font>
    <font>
      <b/>
      <sz val="12"/>
      <color theme="1"/>
      <name val="Calibri"/>
      <family val="2"/>
      <scheme val="minor"/>
    </font>
    <font>
      <b/>
      <sz val="14"/>
      <color theme="1"/>
      <name val="Calibri"/>
      <family val="2"/>
      <scheme val="minor"/>
    </font>
    <font>
      <b/>
      <i/>
      <sz val="14"/>
      <name val="Times New Roman"/>
      <family val="1"/>
    </font>
  </fonts>
  <fills count="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5"/>
        <bgColor indexed="64"/>
      </patternFill>
    </fill>
    <fill>
      <patternFill patternType="solid">
        <fgColor theme="4" tint="0.39997558519241921"/>
        <bgColor indexed="64"/>
      </patternFill>
    </fill>
    <fill>
      <patternFill patternType="solid">
        <fgColor theme="7"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60">
    <xf numFmtId="0" fontId="0" fillId="0" borderId="0" xfId="0"/>
    <xf numFmtId="0" fontId="0" fillId="0" borderId="1" xfId="0" applyBorder="1"/>
    <xf numFmtId="0" fontId="0" fillId="0" borderId="0" xfId="0" applyAlignment="1"/>
    <xf numFmtId="0" fontId="3" fillId="0" borderId="1" xfId="0" applyFont="1" applyBorder="1" applyAlignment="1">
      <alignment horizontal="center" vertical="center" wrapText="1"/>
    </xf>
    <xf numFmtId="0" fontId="4" fillId="2" borderId="1" xfId="0" applyFont="1" applyFill="1" applyBorder="1" applyAlignment="1">
      <alignment horizontal="center" wrapText="1"/>
    </xf>
    <xf numFmtId="0" fontId="5" fillId="2" borderId="1" xfId="0" applyFont="1" applyFill="1" applyBorder="1" applyAlignment="1">
      <alignment horizontal="center"/>
    </xf>
    <xf numFmtId="4" fontId="5" fillId="2" borderId="1" xfId="0" applyNumberFormat="1" applyFont="1" applyFill="1" applyBorder="1" applyAlignment="1">
      <alignment horizontal="center" wrapText="1"/>
    </xf>
    <xf numFmtId="4" fontId="0" fillId="0" borderId="0" xfId="0" applyNumberFormat="1"/>
    <xf numFmtId="4" fontId="0" fillId="0" borderId="0" xfId="0" applyNumberFormat="1" applyAlignment="1"/>
    <xf numFmtId="4" fontId="3" fillId="0" borderId="1" xfId="0" applyNumberFormat="1" applyFont="1" applyBorder="1" applyAlignment="1">
      <alignment horizontal="center" vertical="center" wrapText="1"/>
    </xf>
    <xf numFmtId="4" fontId="0" fillId="0" borderId="1" xfId="0" applyNumberFormat="1" applyBorder="1"/>
    <xf numFmtId="0" fontId="4" fillId="2" borderId="1" xfId="0" applyFont="1" applyFill="1" applyBorder="1" applyAlignment="1">
      <alignment horizontal="center" vertical="top" wrapText="1"/>
    </xf>
    <xf numFmtId="0" fontId="0" fillId="0" borderId="1" xfId="0" applyBorder="1" applyAlignment="1">
      <alignment wrapText="1"/>
    </xf>
    <xf numFmtId="0" fontId="7" fillId="0" borderId="1" xfId="0" applyFont="1" applyBorder="1" applyAlignment="1">
      <alignment wrapText="1"/>
    </xf>
    <xf numFmtId="0" fontId="0" fillId="0" borderId="1" xfId="0" applyFont="1" applyBorder="1"/>
    <xf numFmtId="4" fontId="5" fillId="2" borderId="1" xfId="0" applyNumberFormat="1" applyFont="1" applyFill="1" applyBorder="1" applyAlignment="1">
      <alignment horizontal="center"/>
    </xf>
    <xf numFmtId="4" fontId="0" fillId="0" borderId="1" xfId="0" applyNumberFormat="1" applyBorder="1" applyAlignment="1">
      <alignment horizontal="center"/>
    </xf>
    <xf numFmtId="4" fontId="0" fillId="0" borderId="1" xfId="0" applyNumberFormat="1" applyFont="1" applyBorder="1" applyAlignment="1">
      <alignment horizontal="center"/>
    </xf>
    <xf numFmtId="4" fontId="2" fillId="0" borderId="1" xfId="0" applyNumberFormat="1" applyFont="1" applyBorder="1" applyAlignment="1">
      <alignment horizontal="center" wrapText="1"/>
    </xf>
    <xf numFmtId="4" fontId="3" fillId="2" borderId="1" xfId="0" applyNumberFormat="1" applyFont="1" applyFill="1" applyBorder="1" applyAlignment="1">
      <alignment horizontal="center" wrapText="1"/>
    </xf>
    <xf numFmtId="4" fontId="3" fillId="2" borderId="1" xfId="0" applyNumberFormat="1" applyFont="1" applyFill="1" applyBorder="1" applyAlignment="1">
      <alignment horizontal="center" vertical="top" wrapText="1"/>
    </xf>
    <xf numFmtId="4" fontId="1" fillId="0" borderId="1" xfId="0" applyNumberFormat="1" applyFont="1" applyBorder="1" applyAlignment="1">
      <alignment horizontal="center"/>
    </xf>
    <xf numFmtId="4" fontId="1" fillId="3" borderId="1" xfId="0" applyNumberFormat="1" applyFont="1" applyFill="1" applyBorder="1"/>
    <xf numFmtId="4" fontId="3" fillId="2" borderId="1" xfId="0" applyNumberFormat="1" applyFont="1" applyFill="1" applyBorder="1" applyAlignment="1">
      <alignment wrapText="1"/>
    </xf>
    <xf numFmtId="4" fontId="3" fillId="2" borderId="1" xfId="0" applyNumberFormat="1" applyFont="1" applyFill="1" applyBorder="1" applyAlignment="1">
      <alignment vertical="top" wrapText="1"/>
    </xf>
    <xf numFmtId="4" fontId="7" fillId="0" borderId="1" xfId="0" applyNumberFormat="1" applyFont="1" applyBorder="1" applyAlignment="1"/>
    <xf numFmtId="0" fontId="3"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4" fontId="0" fillId="0" borderId="0" xfId="0" applyNumberFormat="1" applyBorder="1"/>
    <xf numFmtId="0" fontId="0" fillId="0" borderId="0" xfId="0" applyBorder="1"/>
    <xf numFmtId="0" fontId="0" fillId="2" borderId="0" xfId="0" applyFill="1" applyBorder="1" applyAlignment="1">
      <alignment horizontal="center"/>
    </xf>
    <xf numFmtId="4" fontId="1" fillId="2" borderId="0" xfId="0" applyNumberFormat="1" applyFont="1" applyFill="1" applyBorder="1"/>
    <xf numFmtId="164" fontId="9" fillId="0" borderId="1" xfId="0" applyNumberFormat="1" applyFont="1" applyBorder="1" applyAlignment="1">
      <alignment horizontal="right" vertical="center" wrapText="1"/>
    </xf>
    <xf numFmtId="164" fontId="10" fillId="0" borderId="1" xfId="0" applyNumberFormat="1" applyFont="1" applyBorder="1" applyAlignment="1">
      <alignment horizontal="right" wrapText="1"/>
    </xf>
    <xf numFmtId="164" fontId="9" fillId="5" borderId="1" xfId="0" applyNumberFormat="1" applyFont="1" applyFill="1" applyBorder="1" applyAlignment="1">
      <alignment horizontal="right" vertical="center" wrapText="1"/>
    </xf>
    <xf numFmtId="164" fontId="10" fillId="5" borderId="1" xfId="0" applyNumberFormat="1" applyFont="1" applyFill="1" applyBorder="1" applyAlignment="1">
      <alignment horizontal="right" wrapText="1"/>
    </xf>
    <xf numFmtId="0" fontId="0" fillId="3" borderId="6"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2" fontId="9" fillId="4" borderId="1" xfId="0" applyNumberFormat="1" applyFont="1" applyFill="1" applyBorder="1" applyAlignment="1">
      <alignment horizontal="center" vertical="center" wrapText="1"/>
    </xf>
    <xf numFmtId="4" fontId="0" fillId="0" borderId="3" xfId="0" applyNumberFormat="1" applyBorder="1" applyAlignment="1">
      <alignment horizontal="left" vertical="top"/>
    </xf>
    <xf numFmtId="4" fontId="0" fillId="0" borderId="5" xfId="0" applyNumberFormat="1" applyBorder="1" applyAlignment="1">
      <alignment horizontal="left" vertical="top"/>
    </xf>
    <xf numFmtId="4" fontId="0" fillId="0" borderId="4" xfId="0" applyNumberFormat="1" applyBorder="1" applyAlignment="1">
      <alignment horizontal="left" vertical="top"/>
    </xf>
    <xf numFmtId="0" fontId="0" fillId="3" borderId="1" xfId="0" applyFill="1"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2" borderId="2" xfId="0" applyFill="1" applyBorder="1" applyAlignment="1">
      <alignment horizontal="center"/>
    </xf>
    <xf numFmtId="0" fontId="0" fillId="2" borderId="0" xfId="0" applyFill="1" applyAlignment="1">
      <alignment horizontal="center"/>
    </xf>
    <xf numFmtId="4" fontId="0" fillId="6" borderId="5" xfId="0" applyNumberFormat="1" applyFill="1" applyBorder="1" applyAlignment="1">
      <alignment horizontal="center"/>
    </xf>
    <xf numFmtId="4" fontId="0" fillId="6" borderId="4" xfId="0" applyNumberFormat="1" applyFill="1" applyBorder="1" applyAlignment="1">
      <alignment horizontal="center"/>
    </xf>
    <xf numFmtId="4" fontId="12" fillId="6" borderId="3" xfId="0" applyNumberFormat="1" applyFont="1" applyFill="1" applyBorder="1" applyAlignment="1">
      <alignment horizontal="center"/>
    </xf>
    <xf numFmtId="4" fontId="0" fillId="8" borderId="1" xfId="0" applyNumberFormat="1" applyFill="1" applyBorder="1" applyAlignment="1">
      <alignment horizontal="center"/>
    </xf>
    <xf numFmtId="4" fontId="11" fillId="8" borderId="1" xfId="0" applyNumberFormat="1" applyFont="1" applyFill="1" applyBorder="1" applyAlignment="1">
      <alignment horizontal="center"/>
    </xf>
    <xf numFmtId="0" fontId="0" fillId="7" borderId="3" xfId="0" applyFill="1" applyBorder="1" applyAlignment="1">
      <alignment horizontal="center"/>
    </xf>
    <xf numFmtId="0" fontId="0" fillId="7" borderId="4" xfId="0" applyFill="1" applyBorder="1" applyAlignment="1">
      <alignment horizontal="center"/>
    </xf>
    <xf numFmtId="4" fontId="0" fillId="7" borderId="1" xfId="0" applyNumberFormat="1" applyFill="1" applyBorder="1"/>
    <xf numFmtId="0" fontId="9" fillId="6" borderId="1"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9" fillId="8" borderId="1" xfId="0" applyFont="1" applyFill="1" applyBorder="1" applyAlignment="1">
      <alignment horizontal="center" vertical="center" wrapText="1"/>
    </xf>
    <xf numFmtId="0" fontId="13" fillId="8"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workbookViewId="0">
      <selection activeCell="L30" sqref="L30"/>
    </sheetView>
  </sheetViews>
  <sheetFormatPr defaultRowHeight="15" x14ac:dyDescent="0.25"/>
  <cols>
    <col min="1" max="1" width="11.140625" style="7" customWidth="1"/>
    <col min="2" max="2" width="37.140625" customWidth="1"/>
    <col min="6" max="6" width="9.140625" style="7"/>
  </cols>
  <sheetData>
    <row r="1" spans="1:14" ht="15.75" thickBot="1" x14ac:dyDescent="0.3"/>
    <row r="2" spans="1:14" x14ac:dyDescent="0.25">
      <c r="B2" s="36" t="s">
        <v>30</v>
      </c>
      <c r="C2" s="37"/>
      <c r="D2" s="37"/>
      <c r="E2" s="38"/>
      <c r="F2" s="8"/>
      <c r="G2" s="2"/>
      <c r="H2" s="2"/>
      <c r="I2" s="2"/>
    </row>
    <row r="3" spans="1:14" ht="15.75" x14ac:dyDescent="0.25">
      <c r="A3" s="52" t="s">
        <v>33</v>
      </c>
      <c r="B3" s="51"/>
      <c r="C3" s="51"/>
      <c r="D3" s="51"/>
      <c r="E3" s="51"/>
      <c r="F3" s="51"/>
    </row>
    <row r="4" spans="1:14" ht="38.25" x14ac:dyDescent="0.25">
      <c r="A4" s="18" t="s">
        <v>0</v>
      </c>
      <c r="B4" s="3" t="s">
        <v>1</v>
      </c>
      <c r="C4" s="3" t="s">
        <v>2</v>
      </c>
      <c r="D4" s="3" t="s">
        <v>3</v>
      </c>
      <c r="E4" s="3" t="s">
        <v>4</v>
      </c>
      <c r="F4" s="9" t="s">
        <v>5</v>
      </c>
    </row>
    <row r="5" spans="1:14" ht="384" customHeight="1" x14ac:dyDescent="0.25">
      <c r="A5" s="23">
        <v>1</v>
      </c>
      <c r="B5" s="11" t="s">
        <v>8</v>
      </c>
      <c r="C5" s="5" t="s">
        <v>6</v>
      </c>
      <c r="D5" s="5">
        <v>1200</v>
      </c>
      <c r="E5" s="5"/>
      <c r="F5" s="6">
        <f t="shared" ref="F5:F12" si="0">D5*E5</f>
        <v>0</v>
      </c>
    </row>
    <row r="6" spans="1:14" ht="70.5" customHeight="1" x14ac:dyDescent="0.25">
      <c r="A6" s="23">
        <v>2</v>
      </c>
      <c r="B6" s="4" t="s">
        <v>14</v>
      </c>
      <c r="C6" s="5" t="s">
        <v>7</v>
      </c>
      <c r="D6" s="5">
        <v>5000</v>
      </c>
      <c r="E6" s="5">
        <v>4.5</v>
      </c>
      <c r="F6" s="6">
        <f t="shared" si="0"/>
        <v>22500</v>
      </c>
    </row>
    <row r="7" spans="1:14" ht="223.5" customHeight="1" x14ac:dyDescent="0.25">
      <c r="A7" s="24">
        <v>3</v>
      </c>
      <c r="B7" s="11" t="s">
        <v>31</v>
      </c>
      <c r="C7" s="5" t="s">
        <v>7</v>
      </c>
      <c r="D7" s="5">
        <f>(150*3.685)+(150*7.37)+(105*3.685)</f>
        <v>2045.175</v>
      </c>
      <c r="E7" s="5"/>
      <c r="F7" s="6">
        <f t="shared" si="0"/>
        <v>0</v>
      </c>
    </row>
    <row r="8" spans="1:14" ht="132.75" customHeight="1" x14ac:dyDescent="0.25">
      <c r="A8" s="23">
        <v>4</v>
      </c>
      <c r="B8" s="4" t="s">
        <v>10</v>
      </c>
      <c r="C8" s="5" t="s">
        <v>7</v>
      </c>
      <c r="D8" s="5">
        <f>38*4*1.5</f>
        <v>228</v>
      </c>
      <c r="E8" s="5"/>
      <c r="F8" s="6">
        <f t="shared" si="0"/>
        <v>0</v>
      </c>
    </row>
    <row r="9" spans="1:14" ht="51.75" x14ac:dyDescent="0.25">
      <c r="A9" s="23">
        <v>5</v>
      </c>
      <c r="B9" s="4" t="s">
        <v>15</v>
      </c>
      <c r="C9" s="5" t="s">
        <v>9</v>
      </c>
      <c r="D9" s="5">
        <v>16</v>
      </c>
      <c r="E9" s="5">
        <v>100</v>
      </c>
      <c r="F9" s="6">
        <f t="shared" si="0"/>
        <v>1600</v>
      </c>
    </row>
    <row r="10" spans="1:14" ht="64.5" x14ac:dyDescent="0.25">
      <c r="A10" s="23">
        <v>6</v>
      </c>
      <c r="B10" s="4" t="s">
        <v>16</v>
      </c>
      <c r="C10" s="5" t="s">
        <v>7</v>
      </c>
      <c r="D10" s="5">
        <f>2*(6*6*2.5)</f>
        <v>180</v>
      </c>
      <c r="E10" s="5">
        <v>4.5</v>
      </c>
      <c r="F10" s="6">
        <f t="shared" si="0"/>
        <v>810</v>
      </c>
    </row>
    <row r="11" spans="1:14" ht="57" customHeight="1" x14ac:dyDescent="0.25">
      <c r="A11" s="25">
        <v>7</v>
      </c>
      <c r="B11" s="13" t="s">
        <v>11</v>
      </c>
      <c r="C11" s="5" t="s">
        <v>7</v>
      </c>
      <c r="D11" s="1">
        <f>2*(2*4*0.4)</f>
        <v>6.4</v>
      </c>
      <c r="E11" s="1"/>
      <c r="F11" s="6">
        <f t="shared" si="0"/>
        <v>0</v>
      </c>
      <c r="G11" s="45"/>
      <c r="H11" s="44"/>
      <c r="I11" s="44"/>
      <c r="J11" s="44"/>
      <c r="K11" s="44"/>
    </row>
    <row r="12" spans="1:14" ht="39" x14ac:dyDescent="0.25">
      <c r="A12" s="25">
        <v>8</v>
      </c>
      <c r="B12" s="13" t="s">
        <v>12</v>
      </c>
      <c r="C12" s="1" t="s">
        <v>13</v>
      </c>
      <c r="D12" s="1">
        <v>1090</v>
      </c>
      <c r="E12" s="14"/>
      <c r="F12" s="6">
        <f t="shared" si="0"/>
        <v>0</v>
      </c>
      <c r="G12" s="45"/>
      <c r="H12" s="44"/>
      <c r="I12" s="44"/>
      <c r="J12" s="44"/>
    </row>
    <row r="13" spans="1:14" x14ac:dyDescent="0.25">
      <c r="A13" s="10"/>
      <c r="B13" s="1"/>
      <c r="C13" s="1"/>
      <c r="D13" s="1"/>
      <c r="E13" s="1"/>
      <c r="F13" s="10"/>
      <c r="J13" s="44"/>
      <c r="K13" s="44"/>
      <c r="L13" s="44"/>
      <c r="M13" s="44"/>
      <c r="N13" s="44"/>
    </row>
    <row r="14" spans="1:14" x14ac:dyDescent="0.25">
      <c r="A14" s="10"/>
      <c r="B14" s="1"/>
      <c r="C14" s="1"/>
      <c r="D14" s="1"/>
      <c r="E14" s="1"/>
      <c r="F14" s="10"/>
      <c r="G14" s="46"/>
      <c r="H14" s="47"/>
      <c r="I14" s="47"/>
      <c r="J14" s="47"/>
    </row>
    <row r="15" spans="1:14" x14ac:dyDescent="0.25">
      <c r="A15" s="10"/>
      <c r="B15" s="1"/>
      <c r="C15" s="1"/>
      <c r="D15" s="43" t="s">
        <v>28</v>
      </c>
      <c r="E15" s="43"/>
      <c r="F15" s="22"/>
    </row>
    <row r="16" spans="1:14" x14ac:dyDescent="0.25">
      <c r="A16" s="28"/>
      <c r="B16" s="29"/>
      <c r="C16" s="29"/>
      <c r="D16" s="30"/>
      <c r="E16" s="30"/>
      <c r="F16" s="31"/>
    </row>
    <row r="17" spans="1:6" ht="18.75" x14ac:dyDescent="0.3">
      <c r="A17" s="50" t="s">
        <v>36</v>
      </c>
      <c r="B17" s="48"/>
      <c r="C17" s="48"/>
      <c r="D17" s="48"/>
      <c r="E17" s="48"/>
      <c r="F17" s="49"/>
    </row>
    <row r="18" spans="1:6" ht="38.25" x14ac:dyDescent="0.25">
      <c r="A18" s="18" t="s">
        <v>0</v>
      </c>
      <c r="B18" s="3" t="s">
        <v>1</v>
      </c>
      <c r="C18" s="3" t="s">
        <v>2</v>
      </c>
      <c r="D18" s="3" t="s">
        <v>3</v>
      </c>
      <c r="E18" s="9" t="s">
        <v>4</v>
      </c>
      <c r="F18" s="9" t="s">
        <v>5</v>
      </c>
    </row>
    <row r="19" spans="1:6" ht="25.5" x14ac:dyDescent="0.25">
      <c r="A19" s="19">
        <v>1</v>
      </c>
      <c r="B19" s="11" t="s">
        <v>17</v>
      </c>
      <c r="C19" s="5" t="s">
        <v>27</v>
      </c>
      <c r="D19" s="5">
        <v>1300</v>
      </c>
      <c r="E19" s="15"/>
      <c r="F19" s="6">
        <f t="shared" ref="F19:F27" si="1">D19*E19</f>
        <v>0</v>
      </c>
    </row>
    <row r="20" spans="1:6" ht="77.25" x14ac:dyDescent="0.25">
      <c r="A20" s="19">
        <v>2</v>
      </c>
      <c r="B20" s="4" t="s">
        <v>18</v>
      </c>
      <c r="C20" s="5" t="s">
        <v>19</v>
      </c>
      <c r="D20" s="5">
        <v>70</v>
      </c>
      <c r="E20" s="15"/>
      <c r="F20" s="6">
        <f t="shared" si="1"/>
        <v>0</v>
      </c>
    </row>
    <row r="21" spans="1:6" ht="38.25" x14ac:dyDescent="0.25">
      <c r="A21" s="20">
        <v>3</v>
      </c>
      <c r="B21" s="11" t="s">
        <v>24</v>
      </c>
      <c r="C21" s="5" t="s">
        <v>7</v>
      </c>
      <c r="D21" s="5">
        <f>70*1.3*1.5</f>
        <v>136.5</v>
      </c>
      <c r="E21" s="15"/>
      <c r="F21" s="6">
        <f t="shared" si="1"/>
        <v>0</v>
      </c>
    </row>
    <row r="22" spans="1:6" ht="51.75" x14ac:dyDescent="0.25">
      <c r="A22" s="19">
        <v>4</v>
      </c>
      <c r="B22" s="4" t="s">
        <v>23</v>
      </c>
      <c r="C22" s="5" t="s">
        <v>9</v>
      </c>
      <c r="D22" s="5">
        <f>70*1.5</f>
        <v>105</v>
      </c>
      <c r="E22" s="15"/>
      <c r="F22" s="6">
        <f t="shared" si="1"/>
        <v>0</v>
      </c>
    </row>
    <row r="23" spans="1:6" ht="115.5" x14ac:dyDescent="0.25">
      <c r="A23" s="19">
        <v>5</v>
      </c>
      <c r="B23" s="4" t="s">
        <v>22</v>
      </c>
      <c r="C23" s="5" t="s">
        <v>19</v>
      </c>
      <c r="D23" s="5">
        <v>50</v>
      </c>
      <c r="E23" s="15"/>
      <c r="F23" s="6">
        <f t="shared" si="1"/>
        <v>0</v>
      </c>
    </row>
    <row r="24" spans="1:6" ht="64.5" x14ac:dyDescent="0.25">
      <c r="A24" s="19">
        <v>6</v>
      </c>
      <c r="B24" s="4" t="s">
        <v>21</v>
      </c>
      <c r="C24" s="5" t="s">
        <v>7</v>
      </c>
      <c r="D24" s="5">
        <f>70*0.2*1.5</f>
        <v>21</v>
      </c>
      <c r="E24" s="15"/>
      <c r="F24" s="6">
        <f t="shared" si="1"/>
        <v>0</v>
      </c>
    </row>
    <row r="25" spans="1:6" ht="39" x14ac:dyDescent="0.25">
      <c r="A25" s="21">
        <v>7</v>
      </c>
      <c r="B25" s="13" t="s">
        <v>20</v>
      </c>
      <c r="C25" s="5" t="s">
        <v>19</v>
      </c>
      <c r="D25" s="1">
        <v>70</v>
      </c>
      <c r="E25" s="16"/>
      <c r="F25" s="6">
        <f t="shared" si="1"/>
        <v>0</v>
      </c>
    </row>
    <row r="26" spans="1:6" ht="54" x14ac:dyDescent="0.25">
      <c r="A26" s="21">
        <v>8</v>
      </c>
      <c r="B26" s="12" t="s">
        <v>25</v>
      </c>
      <c r="C26" s="1" t="s">
        <v>26</v>
      </c>
      <c r="D26" s="1">
        <f>70*1.5*1.3</f>
        <v>136.5</v>
      </c>
      <c r="E26" s="17"/>
      <c r="F26" s="6">
        <f t="shared" si="1"/>
        <v>0</v>
      </c>
    </row>
    <row r="27" spans="1:6" ht="39" x14ac:dyDescent="0.25">
      <c r="A27" s="10"/>
      <c r="B27" s="13" t="s">
        <v>12</v>
      </c>
      <c r="C27" s="1" t="s">
        <v>13</v>
      </c>
      <c r="D27" s="1">
        <v>2355.75</v>
      </c>
      <c r="E27" s="16"/>
      <c r="F27" s="6">
        <f t="shared" si="1"/>
        <v>0</v>
      </c>
    </row>
    <row r="28" spans="1:6" x14ac:dyDescent="0.25">
      <c r="A28" s="10"/>
      <c r="B28" s="1"/>
      <c r="C28" s="1"/>
      <c r="D28" s="1"/>
      <c r="E28" s="16"/>
      <c r="F28" s="10"/>
    </row>
    <row r="29" spans="1:6" x14ac:dyDescent="0.25">
      <c r="A29" s="10"/>
      <c r="B29" s="1"/>
      <c r="C29" s="1"/>
      <c r="D29" s="53" t="s">
        <v>29</v>
      </c>
      <c r="E29" s="54"/>
      <c r="F29" s="55">
        <f>SUM(F19:F28)</f>
        <v>0</v>
      </c>
    </row>
    <row r="30" spans="1:6" x14ac:dyDescent="0.25">
      <c r="A30" s="40" t="s">
        <v>32</v>
      </c>
      <c r="B30" s="41"/>
      <c r="C30" s="41"/>
      <c r="D30" s="41"/>
      <c r="E30" s="41"/>
      <c r="F30" s="42"/>
    </row>
    <row r="32" spans="1:6" ht="15.75" x14ac:dyDescent="0.25">
      <c r="A32" s="39" t="s">
        <v>34</v>
      </c>
      <c r="B32" s="39"/>
      <c r="C32" s="39"/>
      <c r="D32" s="39"/>
      <c r="E32" s="39"/>
      <c r="F32" s="39"/>
    </row>
    <row r="33" spans="1:6" ht="19.5" x14ac:dyDescent="0.25">
      <c r="A33" s="58" t="s">
        <v>33</v>
      </c>
      <c r="B33" s="59" t="s">
        <v>37</v>
      </c>
      <c r="C33" s="32">
        <f>F22</f>
        <v>0</v>
      </c>
      <c r="D33" s="33"/>
      <c r="E33" s="33"/>
      <c r="F33" s="33"/>
    </row>
    <row r="34" spans="1:6" ht="37.5" customHeight="1" x14ac:dyDescent="0.25">
      <c r="A34" s="56" t="s">
        <v>36</v>
      </c>
      <c r="B34" s="57" t="s">
        <v>37</v>
      </c>
      <c r="C34" s="32">
        <f>F29</f>
        <v>0</v>
      </c>
      <c r="D34" s="33"/>
      <c r="E34" s="33"/>
      <c r="F34" s="33"/>
    </row>
    <row r="35" spans="1:6" ht="15.75" x14ac:dyDescent="0.25">
      <c r="A35" s="26"/>
      <c r="B35" s="27" t="s">
        <v>35</v>
      </c>
      <c r="C35" s="34">
        <f>SUM(C33:F34)</f>
        <v>0</v>
      </c>
      <c r="D35" s="35"/>
      <c r="E35" s="35"/>
      <c r="F35" s="35"/>
    </row>
    <row r="36" spans="1:6" x14ac:dyDescent="0.25">
      <c r="A36"/>
      <c r="F36"/>
    </row>
    <row r="37" spans="1:6" x14ac:dyDescent="0.25">
      <c r="A37"/>
      <c r="F37"/>
    </row>
    <row r="38" spans="1:6" ht="15.75" customHeight="1" x14ac:dyDescent="0.25">
      <c r="A38"/>
      <c r="F38"/>
    </row>
    <row r="39" spans="1:6" ht="18.75" customHeight="1" x14ac:dyDescent="0.25">
      <c r="A39"/>
      <c r="F39"/>
    </row>
    <row r="40" spans="1:6" ht="37.5" customHeight="1" x14ac:dyDescent="0.25">
      <c r="A40"/>
      <c r="F40"/>
    </row>
    <row r="41" spans="1:6" ht="37.5" customHeight="1" x14ac:dyDescent="0.25">
      <c r="A41"/>
      <c r="F41"/>
    </row>
  </sheetData>
  <mergeCells count="14">
    <mergeCell ref="J13:N13"/>
    <mergeCell ref="G11:K11"/>
    <mergeCell ref="G12:J12"/>
    <mergeCell ref="G14:J14"/>
    <mergeCell ref="C33:F33"/>
    <mergeCell ref="C34:F34"/>
    <mergeCell ref="C35:F35"/>
    <mergeCell ref="B2:E2"/>
    <mergeCell ref="D29:E29"/>
    <mergeCell ref="A3:F3"/>
    <mergeCell ref="A32:F32"/>
    <mergeCell ref="A17:F17"/>
    <mergeCell ref="A30:F30"/>
    <mergeCell ref="D15:E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Përshkrimi i Çmimit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Qazim Bajrami</dc:creator>
  <cp:lastModifiedBy>Flamur Sallahu</cp:lastModifiedBy>
  <cp:lastPrinted>2024-10-14T13:05:23Z</cp:lastPrinted>
  <dcterms:created xsi:type="dcterms:W3CDTF">2023-07-12T17:25:23Z</dcterms:created>
  <dcterms:modified xsi:type="dcterms:W3CDTF">2024-10-25T06:43:12Z</dcterms:modified>
</cp:coreProperties>
</file>