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Miranda.Sopi\Desktop\Ndertimi i qendres sociale\PARAMASA DHE PARALLOGARIA\"/>
    </mc:Choice>
  </mc:AlternateContent>
  <xr:revisionPtr revIDLastSave="0" documentId="8_{27A976CF-9968-425D-B370-A7AF8CDE929D}" xr6:coauthVersionLast="36" xr6:coauthVersionMax="36" xr10:uidLastSave="{00000000-0000-0000-0000-000000000000}"/>
  <bookViews>
    <workbookView xWindow="0" yWindow="0" windowWidth="22260" windowHeight="12645" xr2:uid="{00000000-000D-0000-FFFF-FFFF00000000}"/>
  </bookViews>
  <sheets>
    <sheet name="PARAMASA DHE PARALLOGARIA" sheetId="1" r:id="rId1"/>
    <sheet name="ARKITEKTURA" sheetId="10" r:id="rId2"/>
    <sheet name="STATIKA" sheetId="7" r:id="rId3"/>
    <sheet name="ELEKTRIKA" sheetId="8" r:id="rId4"/>
    <sheet name="MAKINERIA" sheetId="9" r:id="rId5"/>
    <sheet name="UJESJELLESI DHE KANALIZIMI"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42" i="1" l="1"/>
  <c r="C306" i="12"/>
  <c r="C305" i="12"/>
  <c r="B305" i="12"/>
  <c r="C304" i="12"/>
  <c r="B304" i="12"/>
  <c r="C303" i="12"/>
  <c r="B303" i="12"/>
  <c r="C302" i="12"/>
  <c r="B302" i="12"/>
  <c r="C301" i="12"/>
  <c r="B301" i="12"/>
  <c r="C300" i="12"/>
  <c r="B300" i="12"/>
  <c r="G296" i="12"/>
  <c r="G295" i="12"/>
  <c r="G294" i="12"/>
  <c r="G293" i="12"/>
  <c r="G291" i="12"/>
  <c r="G290" i="12"/>
  <c r="G289" i="12"/>
  <c r="G288" i="12"/>
  <c r="G286" i="12"/>
  <c r="G285" i="12"/>
  <c r="G284" i="12"/>
  <c r="G283" i="12"/>
  <c r="G282" i="12"/>
  <c r="G281" i="12"/>
  <c r="G276" i="12"/>
  <c r="G275" i="12"/>
  <c r="G274" i="12"/>
  <c r="G272" i="12"/>
  <c r="G271" i="12"/>
  <c r="G270" i="12"/>
  <c r="G269" i="12"/>
  <c r="G268" i="12"/>
  <c r="G267" i="12"/>
  <c r="G266" i="12"/>
  <c r="G265" i="12"/>
  <c r="G264" i="12"/>
  <c r="G263" i="12"/>
  <c r="G262" i="12"/>
  <c r="G261" i="12"/>
  <c r="G260" i="12"/>
  <c r="G259" i="12"/>
  <c r="G258" i="12"/>
  <c r="G257" i="12"/>
  <c r="G256" i="12"/>
  <c r="G255" i="12"/>
  <c r="G250" i="12"/>
  <c r="G249" i="12"/>
  <c r="G248" i="12"/>
  <c r="G247" i="12"/>
  <c r="G246" i="12"/>
  <c r="G245" i="12"/>
  <c r="G244" i="12"/>
  <c r="G243" i="12"/>
  <c r="G242" i="12"/>
  <c r="G241" i="12"/>
  <c r="G240" i="12"/>
  <c r="G238" i="12"/>
  <c r="G237" i="12"/>
  <c r="G235" i="12"/>
  <c r="G234" i="12"/>
  <c r="G233" i="12"/>
  <c r="G232" i="12"/>
  <c r="G231" i="12"/>
  <c r="G230" i="12"/>
  <c r="G229" i="12"/>
  <c r="G227" i="12"/>
  <c r="G226" i="12"/>
  <c r="G225" i="12"/>
  <c r="G224" i="12"/>
  <c r="G223" i="12"/>
  <c r="G222" i="12"/>
  <c r="G221" i="12"/>
  <c r="G220" i="12"/>
  <c r="G219" i="12"/>
  <c r="G218" i="12"/>
  <c r="G216" i="12"/>
  <c r="G215" i="12"/>
  <c r="G214" i="12"/>
  <c r="G213" i="12"/>
  <c r="G212" i="12"/>
  <c r="G210" i="12"/>
  <c r="G209" i="12"/>
  <c r="G207" i="12"/>
  <c r="G206" i="12"/>
  <c r="G205" i="12"/>
  <c r="G204" i="12"/>
  <c r="G203" i="12"/>
  <c r="G202" i="12"/>
  <c r="G200" i="12"/>
  <c r="G199" i="12"/>
  <c r="G197" i="12"/>
  <c r="G196" i="12"/>
  <c r="G195" i="12"/>
  <c r="G194" i="12"/>
  <c r="G189" i="12"/>
  <c r="G188" i="12"/>
  <c r="G187" i="12"/>
  <c r="G186" i="12"/>
  <c r="G185" i="12"/>
  <c r="G184" i="12"/>
  <c r="G183" i="12"/>
  <c r="G182" i="12"/>
  <c r="G181" i="12"/>
  <c r="G180" i="12"/>
  <c r="G179" i="12"/>
  <c r="G177" i="12"/>
  <c r="G176" i="12"/>
  <c r="G175" i="12"/>
  <c r="G174" i="12"/>
  <c r="G173" i="12"/>
  <c r="G172" i="12"/>
  <c r="G171" i="12"/>
  <c r="G169" i="12"/>
  <c r="G168" i="12"/>
  <c r="G167" i="12"/>
  <c r="G166" i="12"/>
  <c r="G164" i="12"/>
  <c r="G163" i="12"/>
  <c r="G162" i="12"/>
  <c r="G161" i="12"/>
  <c r="G156" i="12"/>
  <c r="G155" i="12"/>
  <c r="G154" i="12"/>
  <c r="G153" i="12"/>
  <c r="G152" i="12"/>
  <c r="G151" i="12"/>
  <c r="G150" i="12"/>
  <c r="G149" i="12"/>
  <c r="G148" i="12"/>
  <c r="G147" i="12"/>
  <c r="G146" i="12"/>
  <c r="G145" i="12"/>
  <c r="G144" i="12"/>
  <c r="G143" i="12"/>
  <c r="G142" i="12"/>
  <c r="G141" i="12"/>
  <c r="G140" i="12"/>
  <c r="G139" i="12"/>
  <c r="G138" i="12"/>
  <c r="G137" i="12"/>
  <c r="G136" i="12"/>
  <c r="G135" i="12"/>
  <c r="G133" i="12"/>
  <c r="G132" i="12"/>
  <c r="G131" i="12"/>
  <c r="G130" i="12"/>
  <c r="G129" i="12"/>
  <c r="G128" i="12"/>
  <c r="G127" i="12"/>
  <c r="G126" i="12"/>
  <c r="G125" i="12"/>
  <c r="G124" i="12"/>
  <c r="G123" i="12"/>
  <c r="G122" i="12"/>
  <c r="G120" i="12"/>
  <c r="G118" i="12"/>
  <c r="G116" i="12"/>
  <c r="G114" i="12"/>
  <c r="G113" i="12"/>
  <c r="G111" i="12"/>
  <c r="G109" i="12"/>
  <c r="G108" i="12"/>
  <c r="G107" i="12"/>
  <c r="G106" i="12"/>
  <c r="G105" i="12"/>
  <c r="G104" i="12"/>
  <c r="G103" i="12"/>
  <c r="G101" i="12"/>
  <c r="G100" i="12"/>
  <c r="G99" i="12"/>
  <c r="G95" i="12"/>
  <c r="G94" i="12"/>
  <c r="G93" i="12"/>
  <c r="G92" i="12"/>
  <c r="G91" i="12"/>
  <c r="G90" i="12"/>
  <c r="G89" i="12"/>
  <c r="G88" i="12"/>
  <c r="G86" i="12"/>
  <c r="G85" i="12"/>
  <c r="G84" i="12"/>
  <c r="G83" i="12"/>
  <c r="G82" i="12"/>
  <c r="G80" i="12"/>
  <c r="G79" i="12"/>
  <c r="G78" i="12"/>
  <c r="G77" i="12"/>
  <c r="G76" i="12"/>
  <c r="G75" i="12"/>
  <c r="G74" i="12"/>
  <c r="G73" i="12"/>
  <c r="G72" i="12"/>
  <c r="G71" i="12"/>
  <c r="G70" i="12"/>
  <c r="G69" i="12"/>
  <c r="G68" i="12"/>
  <c r="G67" i="12"/>
  <c r="G65" i="12"/>
  <c r="G64" i="12"/>
  <c r="G63" i="12"/>
  <c r="G61" i="12"/>
  <c r="G60" i="12"/>
  <c r="G59" i="12"/>
  <c r="G58" i="12"/>
  <c r="G57" i="12"/>
  <c r="G56" i="12"/>
  <c r="G55" i="12"/>
  <c r="G50" i="12"/>
  <c r="G49" i="12"/>
  <c r="G48" i="12"/>
  <c r="G47" i="12"/>
  <c r="G45" i="12"/>
  <c r="G44" i="12"/>
  <c r="G42" i="12"/>
  <c r="G41" i="12"/>
  <c r="G40" i="12"/>
  <c r="G39" i="12"/>
  <c r="G38" i="12"/>
  <c r="G37" i="12"/>
  <c r="G36" i="12"/>
  <c r="G35" i="12"/>
  <c r="G34" i="12"/>
  <c r="G33" i="12"/>
  <c r="G32" i="12"/>
  <c r="G31" i="12"/>
  <c r="G30" i="12"/>
  <c r="G29" i="12"/>
  <c r="G28" i="12"/>
  <c r="G27" i="12"/>
  <c r="G25" i="12"/>
  <c r="G24" i="12"/>
  <c r="G23" i="12"/>
  <c r="G21" i="12"/>
  <c r="G20" i="12"/>
  <c r="G19" i="12"/>
  <c r="G18" i="12"/>
  <c r="G16" i="12"/>
  <c r="G15" i="12"/>
  <c r="G14" i="12"/>
  <c r="G12" i="12"/>
  <c r="G11" i="12"/>
  <c r="G10" i="12"/>
  <c r="G8" i="12"/>
  <c r="G7" i="12"/>
  <c r="G6" i="12"/>
  <c r="C1031" i="1"/>
  <c r="C1030" i="1"/>
  <c r="B1030" i="1"/>
  <c r="C1029" i="1"/>
  <c r="B1029" i="1"/>
  <c r="C1028" i="1"/>
  <c r="B1028" i="1"/>
  <c r="C1027" i="1"/>
  <c r="B1027" i="1"/>
  <c r="C1026" i="1"/>
  <c r="B1026" i="1"/>
  <c r="C1025" i="1"/>
  <c r="B1025" i="1"/>
  <c r="G1021" i="1"/>
  <c r="G1020" i="1"/>
  <c r="G1019" i="1"/>
  <c r="G1018" i="1"/>
  <c r="G1016" i="1"/>
  <c r="G1015" i="1"/>
  <c r="G1014" i="1"/>
  <c r="G1013" i="1"/>
  <c r="G1011" i="1"/>
  <c r="G1010" i="1"/>
  <c r="G1009" i="1"/>
  <c r="G1008" i="1"/>
  <c r="G1007" i="1"/>
  <c r="G1006" i="1"/>
  <c r="G1001" i="1"/>
  <c r="G1000" i="1"/>
  <c r="G999" i="1"/>
  <c r="G997" i="1"/>
  <c r="G996" i="1"/>
  <c r="G995" i="1"/>
  <c r="G994" i="1"/>
  <c r="G993" i="1"/>
  <c r="G992" i="1"/>
  <c r="G991" i="1"/>
  <c r="G990" i="1"/>
  <c r="G989" i="1"/>
  <c r="G988" i="1"/>
  <c r="G987" i="1"/>
  <c r="G986" i="1"/>
  <c r="G985" i="1"/>
  <c r="G984" i="1"/>
  <c r="G983" i="1"/>
  <c r="G982" i="1"/>
  <c r="G981" i="1"/>
  <c r="G980" i="1"/>
  <c r="G975" i="1"/>
  <c r="G974" i="1"/>
  <c r="G973" i="1"/>
  <c r="G972" i="1"/>
  <c r="G971" i="1"/>
  <c r="G970" i="1"/>
  <c r="G969" i="1"/>
  <c r="G968" i="1"/>
  <c r="G967" i="1"/>
  <c r="G966" i="1"/>
  <c r="G965" i="1"/>
  <c r="G963" i="1"/>
  <c r="G962" i="1"/>
  <c r="G960" i="1"/>
  <c r="G959" i="1"/>
  <c r="G958" i="1"/>
  <c r="G957" i="1"/>
  <c r="G956" i="1"/>
  <c r="G955" i="1"/>
  <c r="G954" i="1"/>
  <c r="G952" i="1"/>
  <c r="G951" i="1"/>
  <c r="G950" i="1"/>
  <c r="G949" i="1"/>
  <c r="G948" i="1"/>
  <c r="G947" i="1"/>
  <c r="G946" i="1"/>
  <c r="G945" i="1"/>
  <c r="G944" i="1"/>
  <c r="G943" i="1"/>
  <c r="G941" i="1"/>
  <c r="G940" i="1"/>
  <c r="G939" i="1"/>
  <c r="G938" i="1"/>
  <c r="G937" i="1"/>
  <c r="G935" i="1"/>
  <c r="G934" i="1"/>
  <c r="G932" i="1"/>
  <c r="G931" i="1"/>
  <c r="G930" i="1"/>
  <c r="G929" i="1"/>
  <c r="G928" i="1"/>
  <c r="G927" i="1"/>
  <c r="G925" i="1"/>
  <c r="G924" i="1"/>
  <c r="G922" i="1"/>
  <c r="G921" i="1"/>
  <c r="G920" i="1"/>
  <c r="G919" i="1"/>
  <c r="G914" i="1"/>
  <c r="G913" i="1"/>
  <c r="G912" i="1"/>
  <c r="G911" i="1"/>
  <c r="G910" i="1"/>
  <c r="G909" i="1"/>
  <c r="G908" i="1"/>
  <c r="G907" i="1"/>
  <c r="G906" i="1"/>
  <c r="G905" i="1"/>
  <c r="G904" i="1"/>
  <c r="G902" i="1"/>
  <c r="G901" i="1"/>
  <c r="G900" i="1"/>
  <c r="G899" i="1"/>
  <c r="G898" i="1"/>
  <c r="G897" i="1"/>
  <c r="G896" i="1"/>
  <c r="G894" i="1"/>
  <c r="G893" i="1"/>
  <c r="G892" i="1"/>
  <c r="G891" i="1"/>
  <c r="G889" i="1"/>
  <c r="G888" i="1"/>
  <c r="G887" i="1"/>
  <c r="G886" i="1"/>
  <c r="G881" i="1"/>
  <c r="G880" i="1"/>
  <c r="G879" i="1"/>
  <c r="G878" i="1"/>
  <c r="G877" i="1"/>
  <c r="G876" i="1"/>
  <c r="G875" i="1"/>
  <c r="G874" i="1"/>
  <c r="G873" i="1"/>
  <c r="G872" i="1"/>
  <c r="G871" i="1"/>
  <c r="G870" i="1"/>
  <c r="G869" i="1"/>
  <c r="G868" i="1"/>
  <c r="G867" i="1"/>
  <c r="G866" i="1"/>
  <c r="G865" i="1"/>
  <c r="G864" i="1"/>
  <c r="G863" i="1"/>
  <c r="G862" i="1"/>
  <c r="G861" i="1"/>
  <c r="G860" i="1"/>
  <c r="G858" i="1"/>
  <c r="G857" i="1"/>
  <c r="G856" i="1"/>
  <c r="G855" i="1"/>
  <c r="G854" i="1"/>
  <c r="G853" i="1"/>
  <c r="G852" i="1"/>
  <c r="G851" i="1"/>
  <c r="G850" i="1"/>
  <c r="G849" i="1"/>
  <c r="G848" i="1"/>
  <c r="G847" i="1"/>
  <c r="G845" i="1"/>
  <c r="G843" i="1"/>
  <c r="G841" i="1"/>
  <c r="G839" i="1"/>
  <c r="G838" i="1"/>
  <c r="G836" i="1"/>
  <c r="G834" i="1"/>
  <c r="G833" i="1"/>
  <c r="G832" i="1"/>
  <c r="G831" i="1"/>
  <c r="G830" i="1"/>
  <c r="G829" i="1"/>
  <c r="G828" i="1"/>
  <c r="G826" i="1"/>
  <c r="G825" i="1"/>
  <c r="G824" i="1"/>
  <c r="G820" i="1"/>
  <c r="G819" i="1"/>
  <c r="G818" i="1"/>
  <c r="G817" i="1"/>
  <c r="G816" i="1"/>
  <c r="G815" i="1"/>
  <c r="G814" i="1"/>
  <c r="G813" i="1"/>
  <c r="G811" i="1"/>
  <c r="G810" i="1"/>
  <c r="G809" i="1"/>
  <c r="G808" i="1"/>
  <c r="G807" i="1"/>
  <c r="G805" i="1"/>
  <c r="G804" i="1"/>
  <c r="G803" i="1"/>
  <c r="G802" i="1"/>
  <c r="G801" i="1"/>
  <c r="G800" i="1"/>
  <c r="G799" i="1"/>
  <c r="G798" i="1"/>
  <c r="G797" i="1"/>
  <c r="G796" i="1"/>
  <c r="G795" i="1"/>
  <c r="G794" i="1"/>
  <c r="G793" i="1"/>
  <c r="G792" i="1"/>
  <c r="G790" i="1"/>
  <c r="G789" i="1"/>
  <c r="G788" i="1"/>
  <c r="G786" i="1"/>
  <c r="G785" i="1"/>
  <c r="G784" i="1"/>
  <c r="G783" i="1"/>
  <c r="G782" i="1"/>
  <c r="G781" i="1"/>
  <c r="G780" i="1"/>
  <c r="G775" i="1"/>
  <c r="G774" i="1"/>
  <c r="G773" i="1"/>
  <c r="G772" i="1"/>
  <c r="G770" i="1"/>
  <c r="G769" i="1"/>
  <c r="G767" i="1"/>
  <c r="G766" i="1"/>
  <c r="G765" i="1"/>
  <c r="G764" i="1"/>
  <c r="G763" i="1"/>
  <c r="G762" i="1"/>
  <c r="G761" i="1"/>
  <c r="G760" i="1"/>
  <c r="G759" i="1"/>
  <c r="G758" i="1"/>
  <c r="G757" i="1"/>
  <c r="G756" i="1"/>
  <c r="G755" i="1"/>
  <c r="G754" i="1"/>
  <c r="G753" i="1"/>
  <c r="G752" i="1"/>
  <c r="G750" i="1"/>
  <c r="G749" i="1"/>
  <c r="G748" i="1"/>
  <c r="G746" i="1"/>
  <c r="G745" i="1"/>
  <c r="G744" i="1"/>
  <c r="G743" i="1"/>
  <c r="G741" i="1"/>
  <c r="G740" i="1"/>
  <c r="G739" i="1"/>
  <c r="G737" i="1"/>
  <c r="G736" i="1"/>
  <c r="G735" i="1"/>
  <c r="G733" i="1"/>
  <c r="G732" i="1"/>
  <c r="G731" i="1"/>
  <c r="G297" i="12" l="1"/>
  <c r="G306" i="12" s="1"/>
  <c r="G190" i="12"/>
  <c r="G303" i="12" s="1"/>
  <c r="G96" i="12"/>
  <c r="G301" i="12" s="1"/>
  <c r="G251" i="12"/>
  <c r="G304" i="12" s="1"/>
  <c r="G157" i="12"/>
  <c r="G302" i="12" s="1"/>
  <c r="G51" i="12"/>
  <c r="G300" i="12" s="1"/>
  <c r="G277" i="12"/>
  <c r="G305" i="12" s="1"/>
  <c r="G776" i="1"/>
  <c r="G1025" i="1" s="1"/>
  <c r="G976" i="1"/>
  <c r="G1029" i="1" s="1"/>
  <c r="G1002" i="1"/>
  <c r="G1030" i="1" s="1"/>
  <c r="G882" i="1"/>
  <c r="G1027" i="1" s="1"/>
  <c r="G915" i="1"/>
  <c r="G1028" i="1" s="1"/>
  <c r="G1022" i="1"/>
  <c r="G1031" i="1" s="1"/>
  <c r="G821" i="1"/>
  <c r="G1026" i="1" s="1"/>
  <c r="G715" i="1"/>
  <c r="G182" i="10"/>
  <c r="G181" i="10"/>
  <c r="G180" i="10"/>
  <c r="G179" i="10"/>
  <c r="G178" i="10"/>
  <c r="G177" i="10"/>
  <c r="G176" i="10"/>
  <c r="G175" i="10"/>
  <c r="G169" i="10"/>
  <c r="G168" i="10"/>
  <c r="G162" i="10"/>
  <c r="G161" i="10"/>
  <c r="G160" i="10"/>
  <c r="G159" i="10"/>
  <c r="G158" i="10"/>
  <c r="G157" i="10"/>
  <c r="G156" i="10"/>
  <c r="G155" i="10"/>
  <c r="G153" i="10"/>
  <c r="G152" i="10"/>
  <c r="G150" i="10"/>
  <c r="G148" i="10"/>
  <c r="G146" i="10"/>
  <c r="G144" i="10"/>
  <c r="G142" i="10"/>
  <c r="G140" i="10"/>
  <c r="G138" i="10"/>
  <c r="G136" i="10"/>
  <c r="G134" i="10"/>
  <c r="G132" i="10"/>
  <c r="G130" i="10"/>
  <c r="G128" i="10"/>
  <c r="G126" i="10"/>
  <c r="G124" i="10"/>
  <c r="G122" i="10"/>
  <c r="G121" i="10"/>
  <c r="G120" i="10"/>
  <c r="G112" i="10"/>
  <c r="G111" i="10"/>
  <c r="G110" i="10"/>
  <c r="G108" i="10"/>
  <c r="G107" i="10"/>
  <c r="G106" i="10"/>
  <c r="G105" i="10"/>
  <c r="G104" i="10"/>
  <c r="G103" i="10"/>
  <c r="G102" i="10"/>
  <c r="G101" i="10"/>
  <c r="G100" i="10"/>
  <c r="G94" i="10"/>
  <c r="G93" i="10"/>
  <c r="G92" i="10"/>
  <c r="G86" i="10"/>
  <c r="G85" i="10"/>
  <c r="G84" i="10"/>
  <c r="G83" i="10"/>
  <c r="G82" i="10"/>
  <c r="G81" i="10"/>
  <c r="G80" i="10"/>
  <c r="G79" i="10"/>
  <c r="G78" i="10"/>
  <c r="G77" i="10"/>
  <c r="G76" i="10"/>
  <c r="G75" i="10"/>
  <c r="G74" i="10"/>
  <c r="G73" i="10"/>
  <c r="G64" i="10"/>
  <c r="G63" i="10"/>
  <c r="G62" i="10"/>
  <c r="G61" i="10"/>
  <c r="G56" i="10"/>
  <c r="G55" i="10"/>
  <c r="G54" i="10"/>
  <c r="G53" i="10"/>
  <c r="G52" i="10"/>
  <c r="G51" i="10"/>
  <c r="G50" i="10"/>
  <c r="G49" i="10"/>
  <c r="G48" i="10"/>
  <c r="G46" i="10"/>
  <c r="G45" i="10"/>
  <c r="G38" i="10"/>
  <c r="G37" i="10"/>
  <c r="G36" i="10"/>
  <c r="G35" i="10"/>
  <c r="G34" i="10"/>
  <c r="G29" i="10"/>
  <c r="G28" i="10"/>
  <c r="G27" i="10"/>
  <c r="G26" i="10"/>
  <c r="G25" i="10"/>
  <c r="G24" i="10"/>
  <c r="G23" i="10"/>
  <c r="G22" i="10"/>
  <c r="G21" i="10"/>
  <c r="G20" i="10"/>
  <c r="G15" i="10"/>
  <c r="G17" i="10" s="1"/>
  <c r="G172" i="9"/>
  <c r="G171" i="9"/>
  <c r="G170" i="9"/>
  <c r="G169" i="9"/>
  <c r="G164" i="9"/>
  <c r="G163" i="9"/>
  <c r="G161" i="9"/>
  <c r="G162" i="9" s="1"/>
  <c r="G160" i="9"/>
  <c r="G159" i="9"/>
  <c r="G158" i="9"/>
  <c r="G157" i="9"/>
  <c r="G156" i="9"/>
  <c r="G151" i="9"/>
  <c r="G150" i="9"/>
  <c r="G149" i="9"/>
  <c r="G147" i="9"/>
  <c r="G148" i="9" s="1"/>
  <c r="G146" i="9"/>
  <c r="G145" i="9"/>
  <c r="G144" i="9"/>
  <c r="G143"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0" i="9"/>
  <c r="G111" i="9" s="1"/>
  <c r="G109" i="9"/>
  <c r="G108" i="9"/>
  <c r="G107" i="9"/>
  <c r="G106" i="9"/>
  <c r="G101" i="9"/>
  <c r="G100" i="9"/>
  <c r="G99" i="9"/>
  <c r="G98" i="9"/>
  <c r="G97" i="9"/>
  <c r="G96" i="9"/>
  <c r="E95" i="9"/>
  <c r="G95" i="9" s="1"/>
  <c r="G94" i="9"/>
  <c r="G93" i="9"/>
  <c r="G92" i="9"/>
  <c r="G91" i="9"/>
  <c r="G90" i="9"/>
  <c r="G85" i="9"/>
  <c r="G84" i="9"/>
  <c r="G83" i="9"/>
  <c r="G82" i="9"/>
  <c r="G81" i="9"/>
  <c r="G79" i="9"/>
  <c r="G78" i="9"/>
  <c r="G80" i="9" s="1"/>
  <c r="G77" i="9"/>
  <c r="G76" i="9"/>
  <c r="G75" i="9"/>
  <c r="G74" i="9"/>
  <c r="G72" i="9"/>
  <c r="G71" i="9"/>
  <c r="G70" i="9"/>
  <c r="G69" i="9"/>
  <c r="G68" i="9"/>
  <c r="G67" i="9"/>
  <c r="G66" i="9"/>
  <c r="G65" i="9"/>
  <c r="G64" i="9"/>
  <c r="G62" i="9"/>
  <c r="E60" i="9"/>
  <c r="E61" i="9" s="1"/>
  <c r="G61" i="9" s="1"/>
  <c r="E59" i="9"/>
  <c r="G59" i="9" s="1"/>
  <c r="G58" i="9"/>
  <c r="G57" i="9"/>
  <c r="G56" i="9"/>
  <c r="G55" i="9"/>
  <c r="G54" i="9"/>
  <c r="G49" i="9"/>
  <c r="G48" i="9"/>
  <c r="G47" i="9"/>
  <c r="G46" i="9"/>
  <c r="G45" i="9"/>
  <c r="G44" i="9"/>
  <c r="G43"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309" i="8"/>
  <c r="G308" i="8"/>
  <c r="G307" i="8"/>
  <c r="G306" i="8"/>
  <c r="G305" i="8"/>
  <c r="G304" i="8"/>
  <c r="G303" i="8"/>
  <c r="G302" i="8"/>
  <c r="G301" i="8"/>
  <c r="G300" i="8"/>
  <c r="G299" i="8"/>
  <c r="G298" i="8"/>
  <c r="G297" i="8"/>
  <c r="G296" i="8"/>
  <c r="G295" i="8"/>
  <c r="G294" i="8"/>
  <c r="G289" i="8"/>
  <c r="G288" i="8"/>
  <c r="G287" i="8"/>
  <c r="G286" i="8"/>
  <c r="G285" i="8"/>
  <c r="G284" i="8"/>
  <c r="G283" i="8"/>
  <c r="G282" i="8"/>
  <c r="G281" i="8"/>
  <c r="G276" i="8"/>
  <c r="G275" i="8"/>
  <c r="G274" i="8"/>
  <c r="G273" i="8"/>
  <c r="G268" i="8"/>
  <c r="G267" i="8"/>
  <c r="G266" i="8"/>
  <c r="G265" i="8"/>
  <c r="G264" i="8"/>
  <c r="G263" i="8"/>
  <c r="G262" i="8"/>
  <c r="G261" i="8"/>
  <c r="G260" i="8"/>
  <c r="G259" i="8"/>
  <c r="G258" i="8"/>
  <c r="G257" i="8"/>
  <c r="G252" i="8"/>
  <c r="G251" i="8"/>
  <c r="G250" i="8"/>
  <c r="G249" i="8"/>
  <c r="G248" i="8"/>
  <c r="G247" i="8"/>
  <c r="G246" i="8"/>
  <c r="G245" i="8"/>
  <c r="G244" i="8"/>
  <c r="G243" i="8"/>
  <c r="G242" i="8"/>
  <c r="G241" i="8"/>
  <c r="G236" i="8"/>
  <c r="G235" i="8"/>
  <c r="G234" i="8"/>
  <c r="G233" i="8"/>
  <c r="G228" i="8"/>
  <c r="G227" i="8"/>
  <c r="G226" i="8"/>
  <c r="G225" i="8"/>
  <c r="G224" i="8"/>
  <c r="G223" i="8"/>
  <c r="G222" i="8"/>
  <c r="G221" i="8"/>
  <c r="G220" i="8"/>
  <c r="G219" i="8"/>
  <c r="G218" i="8"/>
  <c r="G217" i="8"/>
  <c r="G216"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84" i="8"/>
  <c r="G183" i="8"/>
  <c r="G182" i="8"/>
  <c r="G181" i="8"/>
  <c r="G180" i="8"/>
  <c r="G179" i="8"/>
  <c r="G178" i="8"/>
  <c r="G177" i="8"/>
  <c r="G176" i="8"/>
  <c r="G170" i="8"/>
  <c r="G169" i="8"/>
  <c r="G168" i="8"/>
  <c r="G167" i="8"/>
  <c r="G166" i="8"/>
  <c r="G165" i="8"/>
  <c r="G164" i="8"/>
  <c r="G163" i="8"/>
  <c r="G162" i="8"/>
  <c r="G161" i="8"/>
  <c r="G156" i="8"/>
  <c r="G155" i="8"/>
  <c r="G154" i="8"/>
  <c r="G153" i="8"/>
  <c r="G148" i="8"/>
  <c r="G147" i="8"/>
  <c r="G146" i="8"/>
  <c r="G145" i="8"/>
  <c r="G144" i="8"/>
  <c r="G143" i="8"/>
  <c r="G142" i="8"/>
  <c r="G141" i="8"/>
  <c r="G140" i="8"/>
  <c r="G139" i="8"/>
  <c r="G133" i="8"/>
  <c r="G132" i="8"/>
  <c r="G131" i="8"/>
  <c r="G125" i="8"/>
  <c r="G124" i="8"/>
  <c r="G123" i="8"/>
  <c r="G122" i="8"/>
  <c r="G121" i="8"/>
  <c r="G120" i="8"/>
  <c r="G119" i="8"/>
  <c r="G118" i="8"/>
  <c r="G117" i="8"/>
  <c r="G116" i="8"/>
  <c r="G115" i="8"/>
  <c r="G114" i="8"/>
  <c r="G113" i="8"/>
  <c r="G112" i="8"/>
  <c r="G106" i="8"/>
  <c r="G105" i="8"/>
  <c r="G104" i="8"/>
  <c r="G103" i="8"/>
  <c r="G102" i="8"/>
  <c r="G100" i="8"/>
  <c r="G99" i="8"/>
  <c r="G98" i="8"/>
  <c r="G97" i="8"/>
  <c r="G96" i="8"/>
  <c r="G95" i="8"/>
  <c r="G94" i="8"/>
  <c r="G92" i="8"/>
  <c r="G91" i="8"/>
  <c r="G90" i="8"/>
  <c r="G89" i="8"/>
  <c r="G88" i="8"/>
  <c r="G86" i="8"/>
  <c r="G85" i="8"/>
  <c r="G84" i="8"/>
  <c r="G83" i="8"/>
  <c r="G82" i="8"/>
  <c r="G81" i="8"/>
  <c r="G80" i="8"/>
  <c r="G78" i="8"/>
  <c r="G77" i="8"/>
  <c r="G76" i="8"/>
  <c r="G75" i="8"/>
  <c r="G74" i="8"/>
  <c r="G72" i="8"/>
  <c r="G71" i="8"/>
  <c r="G70" i="8"/>
  <c r="G69" i="8"/>
  <c r="G68" i="8"/>
  <c r="G67" i="8"/>
  <c r="G66" i="8"/>
  <c r="G64" i="8"/>
  <c r="G63" i="8"/>
  <c r="G62" i="8"/>
  <c r="G61" i="8"/>
  <c r="G60" i="8"/>
  <c r="G59" i="8"/>
  <c r="G58" i="8"/>
  <c r="G56" i="8"/>
  <c r="G55" i="8"/>
  <c r="G54" i="8"/>
  <c r="G53" i="8"/>
  <c r="G52" i="8"/>
  <c r="G51" i="8"/>
  <c r="G49" i="8"/>
  <c r="G48" i="8"/>
  <c r="G47" i="8"/>
  <c r="G46" i="8"/>
  <c r="G45" i="8"/>
  <c r="G44" i="8"/>
  <c r="G43" i="8"/>
  <c r="G41" i="8"/>
  <c r="G40" i="8"/>
  <c r="G39" i="8"/>
  <c r="G38" i="8"/>
  <c r="G37" i="8"/>
  <c r="G36" i="8"/>
  <c r="G35" i="8"/>
  <c r="G33" i="8"/>
  <c r="G32" i="8"/>
  <c r="G31" i="8"/>
  <c r="G29" i="8"/>
  <c r="G28" i="8"/>
  <c r="G27" i="8"/>
  <c r="G26" i="8"/>
  <c r="G24" i="8"/>
  <c r="G23" i="8"/>
  <c r="G22" i="8"/>
  <c r="G21" i="8"/>
  <c r="G20" i="8"/>
  <c r="G18" i="8"/>
  <c r="G17" i="8"/>
  <c r="G16" i="8"/>
  <c r="G15" i="8"/>
  <c r="G14" i="8"/>
  <c r="G12" i="8"/>
  <c r="G11" i="8"/>
  <c r="G10" i="8"/>
  <c r="G9" i="8"/>
  <c r="G8" i="8"/>
  <c r="G7" i="8"/>
  <c r="G5" i="8"/>
  <c r="G45" i="7"/>
  <c r="G44" i="7"/>
  <c r="G43" i="7"/>
  <c r="G42" i="7"/>
  <c r="G41" i="7"/>
  <c r="G40" i="7"/>
  <c r="G39" i="7"/>
  <c r="G32" i="7"/>
  <c r="G31" i="7"/>
  <c r="G30" i="7"/>
  <c r="G29" i="7"/>
  <c r="G28" i="7"/>
  <c r="G27" i="7"/>
  <c r="G26" i="7"/>
  <c r="G25" i="7"/>
  <c r="G24" i="7"/>
  <c r="G23" i="7"/>
  <c r="G22" i="7"/>
  <c r="G21" i="7"/>
  <c r="G20" i="7"/>
  <c r="G19" i="7"/>
  <c r="G18" i="7"/>
  <c r="G17" i="7"/>
  <c r="G16" i="7"/>
  <c r="G15" i="7"/>
  <c r="G14" i="7"/>
  <c r="G13" i="7"/>
  <c r="G12" i="7"/>
  <c r="G11" i="7"/>
  <c r="G10" i="7"/>
  <c r="G9" i="7"/>
  <c r="G8" i="7"/>
  <c r="G7" i="7"/>
  <c r="G6" i="7"/>
  <c r="G377" i="1"/>
  <c r="G238" i="8" l="1"/>
  <c r="G254" i="8"/>
  <c r="G1032" i="1"/>
  <c r="F1042" i="1" s="1"/>
  <c r="G307" i="12"/>
  <c r="G171" i="10"/>
  <c r="G40" i="10"/>
  <c r="G96" i="10"/>
  <c r="G58" i="10"/>
  <c r="G66" i="10"/>
  <c r="G114" i="10"/>
  <c r="G184" i="10"/>
  <c r="G31" i="10"/>
  <c r="G42" i="10" s="1"/>
  <c r="G88" i="10"/>
  <c r="G164" i="10"/>
  <c r="G153" i="9"/>
  <c r="G139" i="9"/>
  <c r="G42" i="9"/>
  <c r="G51" i="9" s="1"/>
  <c r="G73" i="9"/>
  <c r="G166" i="9"/>
  <c r="G103" i="9"/>
  <c r="E63" i="9"/>
  <c r="G63" i="9" s="1"/>
  <c r="G60" i="9"/>
  <c r="G135" i="8"/>
  <c r="G311" i="8"/>
  <c r="G127" i="8"/>
  <c r="G172" i="8"/>
  <c r="G230" i="8"/>
  <c r="G108" i="8"/>
  <c r="G150" i="8"/>
  <c r="G278" i="8"/>
  <c r="G158" i="8"/>
  <c r="G270" i="8"/>
  <c r="G291" i="8"/>
  <c r="G47" i="7"/>
  <c r="G34" i="7"/>
  <c r="B1041" i="1"/>
  <c r="A1041" i="1"/>
  <c r="G718" i="1"/>
  <c r="G717" i="1"/>
  <c r="G716" i="1"/>
  <c r="G703" i="1"/>
  <c r="G704" i="1"/>
  <c r="G705" i="1"/>
  <c r="G706" i="1"/>
  <c r="G707" i="1"/>
  <c r="G708" i="1" s="1"/>
  <c r="G709" i="1"/>
  <c r="G710" i="1"/>
  <c r="G702" i="1"/>
  <c r="G690" i="1"/>
  <c r="G691" i="1"/>
  <c r="G692" i="1"/>
  <c r="G693" i="1"/>
  <c r="G694" i="1" s="1"/>
  <c r="G695" i="1"/>
  <c r="G696" i="1"/>
  <c r="G697" i="1"/>
  <c r="G689" i="1"/>
  <c r="G653" i="1"/>
  <c r="G654" i="1"/>
  <c r="G655" i="1"/>
  <c r="G656" i="1"/>
  <c r="G657" i="1" s="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52" i="1"/>
  <c r="G637" i="1"/>
  <c r="G638" i="1"/>
  <c r="G639" i="1"/>
  <c r="G640" i="1"/>
  <c r="G642" i="1"/>
  <c r="G643" i="1"/>
  <c r="G644" i="1"/>
  <c r="G645" i="1"/>
  <c r="G646" i="1"/>
  <c r="G647" i="1"/>
  <c r="G636" i="1"/>
  <c r="E641" i="1"/>
  <c r="G641" i="1" s="1"/>
  <c r="G601" i="1"/>
  <c r="G602" i="1"/>
  <c r="G603" i="1"/>
  <c r="G604" i="1"/>
  <c r="G608" i="1"/>
  <c r="G610" i="1"/>
  <c r="G611" i="1"/>
  <c r="G612" i="1"/>
  <c r="G613" i="1"/>
  <c r="G614" i="1"/>
  <c r="G615" i="1"/>
  <c r="G616" i="1"/>
  <c r="G617" i="1"/>
  <c r="G618" i="1"/>
  <c r="G620" i="1"/>
  <c r="G621" i="1"/>
  <c r="G622" i="1"/>
  <c r="G623" i="1"/>
  <c r="G624" i="1"/>
  <c r="G625" i="1"/>
  <c r="G627" i="1"/>
  <c r="G628" i="1"/>
  <c r="G629" i="1"/>
  <c r="G630" i="1"/>
  <c r="G631" i="1"/>
  <c r="G600" i="1"/>
  <c r="E606" i="1"/>
  <c r="E607" i="1" s="1"/>
  <c r="G607" i="1" s="1"/>
  <c r="E605" i="1"/>
  <c r="E609" i="1" s="1"/>
  <c r="G609" i="1" s="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9" i="1"/>
  <c r="G590" i="1"/>
  <c r="G591" i="1"/>
  <c r="G592" i="1"/>
  <c r="G593" i="1"/>
  <c r="G594" i="1"/>
  <c r="G595" i="1"/>
  <c r="G551" i="1"/>
  <c r="G528" i="1"/>
  <c r="G529" i="1"/>
  <c r="G530" i="1"/>
  <c r="G531" i="1"/>
  <c r="G532" i="1"/>
  <c r="G533" i="1"/>
  <c r="G534" i="1"/>
  <c r="G535" i="1"/>
  <c r="G536" i="1"/>
  <c r="G537" i="1"/>
  <c r="G538" i="1"/>
  <c r="G539" i="1"/>
  <c r="G540" i="1"/>
  <c r="G541" i="1"/>
  <c r="G542" i="1"/>
  <c r="G527" i="1"/>
  <c r="G515" i="1"/>
  <c r="G516" i="1"/>
  <c r="G517" i="1"/>
  <c r="G518" i="1"/>
  <c r="G519" i="1"/>
  <c r="G520" i="1"/>
  <c r="G521" i="1"/>
  <c r="G522" i="1"/>
  <c r="G514" i="1"/>
  <c r="G507" i="1"/>
  <c r="G508" i="1"/>
  <c r="G509" i="1"/>
  <c r="G506" i="1"/>
  <c r="G491" i="1"/>
  <c r="G492" i="1"/>
  <c r="G493" i="1"/>
  <c r="G494" i="1"/>
  <c r="G495" i="1"/>
  <c r="G496" i="1"/>
  <c r="G497" i="1"/>
  <c r="G498" i="1"/>
  <c r="G499" i="1"/>
  <c r="G500" i="1"/>
  <c r="G501" i="1"/>
  <c r="G490" i="1"/>
  <c r="G475" i="1"/>
  <c r="G476" i="1"/>
  <c r="G477" i="1"/>
  <c r="G478" i="1"/>
  <c r="G479" i="1"/>
  <c r="G480" i="1"/>
  <c r="G481" i="1"/>
  <c r="G482" i="1"/>
  <c r="G483" i="1"/>
  <c r="G484" i="1"/>
  <c r="G485" i="1"/>
  <c r="G474" i="1"/>
  <c r="G467" i="1"/>
  <c r="G468" i="1"/>
  <c r="G469" i="1"/>
  <c r="G466"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09" i="1"/>
  <c r="G395" i="1"/>
  <c r="G396" i="1"/>
  <c r="G397" i="1"/>
  <c r="G398" i="1"/>
  <c r="G399" i="1"/>
  <c r="G400" i="1"/>
  <c r="G401" i="1"/>
  <c r="G402" i="1"/>
  <c r="G403" i="1"/>
  <c r="G394" i="1"/>
  <c r="G389" i="1"/>
  <c r="G388" i="1"/>
  <c r="G387" i="1"/>
  <c r="G386" i="1"/>
  <c r="G373" i="1"/>
  <c r="G374" i="1"/>
  <c r="G375" i="1"/>
  <c r="G376" i="1"/>
  <c r="G378" i="1"/>
  <c r="G379" i="1"/>
  <c r="G380" i="1"/>
  <c r="G381" i="1"/>
  <c r="G372" i="1"/>
  <c r="G365" i="1"/>
  <c r="G366" i="1"/>
  <c r="G364" i="1"/>
  <c r="G354" i="1"/>
  <c r="G355" i="1"/>
  <c r="G356" i="1"/>
  <c r="G345" i="1"/>
  <c r="G346" i="1"/>
  <c r="G347" i="1"/>
  <c r="G348" i="1"/>
  <c r="G349" i="1"/>
  <c r="G350" i="1"/>
  <c r="G351" i="1"/>
  <c r="G352" i="1"/>
  <c r="G353" i="1"/>
  <c r="G357" i="1"/>
  <c r="G358" i="1"/>
  <c r="G335" i="1"/>
  <c r="G336" i="1"/>
  <c r="G337" i="1"/>
  <c r="G338" i="1"/>
  <c r="G339" i="1"/>
  <c r="G307" i="1"/>
  <c r="G308" i="1"/>
  <c r="G309" i="1"/>
  <c r="G310" i="1"/>
  <c r="G311" i="1"/>
  <c r="G313" i="1"/>
  <c r="G314" i="1"/>
  <c r="G315" i="1"/>
  <c r="G316" i="1"/>
  <c r="G317" i="1"/>
  <c r="G318" i="1"/>
  <c r="G319" i="1"/>
  <c r="G321" i="1"/>
  <c r="G322" i="1"/>
  <c r="G323" i="1"/>
  <c r="G324" i="1"/>
  <c r="G325" i="1"/>
  <c r="G327" i="1"/>
  <c r="G328" i="1"/>
  <c r="G299" i="1"/>
  <c r="G300" i="1"/>
  <c r="G301" i="1"/>
  <c r="G302" i="1"/>
  <c r="G303" i="1"/>
  <c r="G304" i="1"/>
  <c r="G305" i="1"/>
  <c r="G329" i="1"/>
  <c r="G276" i="1"/>
  <c r="G277" i="1"/>
  <c r="G278" i="1"/>
  <c r="G279" i="1"/>
  <c r="G280" i="1"/>
  <c r="G281" i="1"/>
  <c r="G282" i="1"/>
  <c r="G284" i="1"/>
  <c r="G285" i="1"/>
  <c r="G286" i="1"/>
  <c r="G287" i="1"/>
  <c r="G288" i="1"/>
  <c r="G289" i="1"/>
  <c r="G291" i="1"/>
  <c r="G292" i="1"/>
  <c r="G293" i="1"/>
  <c r="G294" i="1"/>
  <c r="G295" i="1"/>
  <c r="G296" i="1"/>
  <c r="G297" i="1"/>
  <c r="G330" i="1"/>
  <c r="G245" i="1"/>
  <c r="G244" i="1"/>
  <c r="G242" i="1"/>
  <c r="G241" i="1"/>
  <c r="G243" i="1"/>
  <c r="G247" i="1"/>
  <c r="G248" i="1"/>
  <c r="G249" i="1"/>
  <c r="G250" i="1"/>
  <c r="G251" i="1"/>
  <c r="G253" i="1"/>
  <c r="G254" i="1"/>
  <c r="G255" i="1"/>
  <c r="G256" i="1"/>
  <c r="G257" i="1"/>
  <c r="G259" i="1"/>
  <c r="G260" i="1"/>
  <c r="G261" i="1"/>
  <c r="G240" i="1"/>
  <c r="G262" i="1"/>
  <c r="G264" i="1"/>
  <c r="G265" i="1"/>
  <c r="G266" i="1"/>
  <c r="G268" i="1"/>
  <c r="G269" i="1"/>
  <c r="G270" i="1"/>
  <c r="G271" i="1"/>
  <c r="G272" i="1"/>
  <c r="G273" i="1"/>
  <c r="G274" i="1"/>
  <c r="G331" i="1"/>
  <c r="G332" i="1"/>
  <c r="G333" i="1"/>
  <c r="G68" i="10" l="1"/>
  <c r="G186" i="10"/>
  <c r="G87" i="9"/>
  <c r="G176" i="9"/>
  <c r="G313" i="8"/>
  <c r="G606" i="1"/>
  <c r="G720" i="1"/>
  <c r="G626" i="1"/>
  <c r="G699" i="1"/>
  <c r="G649" i="1"/>
  <c r="G588" i="1"/>
  <c r="G597" i="1" s="1"/>
  <c r="G619" i="1"/>
  <c r="G685" i="1"/>
  <c r="G712" i="1"/>
  <c r="G605" i="1"/>
  <c r="G511" i="1"/>
  <c r="G471" i="1"/>
  <c r="G524" i="1"/>
  <c r="G503" i="1"/>
  <c r="G487" i="1"/>
  <c r="G544" i="1"/>
  <c r="G463" i="1"/>
  <c r="G391" i="1"/>
  <c r="G383" i="1"/>
  <c r="G368" i="1"/>
  <c r="G405" i="1"/>
  <c r="G341" i="1"/>
  <c r="G360" i="1"/>
  <c r="G633" i="1" l="1"/>
  <c r="G722" i="1" s="1"/>
  <c r="F1041" i="1" s="1"/>
  <c r="G546" i="1"/>
  <c r="F1040" i="1" s="1"/>
  <c r="B1040" i="1" l="1"/>
  <c r="A1040" i="1"/>
  <c r="G238" i="1"/>
  <c r="G87" i="1"/>
  <c r="G226" i="1" l="1"/>
  <c r="G209" i="1" l="1"/>
  <c r="G38" i="1"/>
  <c r="G37" i="1"/>
  <c r="G36" i="1"/>
  <c r="G35" i="1" l="1"/>
  <c r="G34" i="1"/>
  <c r="G29" i="1"/>
  <c r="G229" i="1"/>
  <c r="G228" i="1"/>
  <c r="G74" i="1"/>
  <c r="G133" i="1"/>
  <c r="G132" i="1"/>
  <c r="G131" i="1"/>
  <c r="G73" i="1"/>
  <c r="G28" i="1"/>
  <c r="G72" i="1"/>
  <c r="G71" i="1"/>
  <c r="G27" i="1"/>
  <c r="G70" i="1"/>
  <c r="G69" i="1"/>
  <c r="G68" i="1"/>
  <c r="G26" i="1"/>
  <c r="G25" i="1"/>
  <c r="G24" i="1"/>
  <c r="G40" i="1" l="1"/>
  <c r="B1039" i="1"/>
  <c r="A1039" i="1"/>
  <c r="B1038" i="1"/>
  <c r="A1038" i="1"/>
  <c r="B1037" i="1"/>
  <c r="A1037" i="1"/>
  <c r="G203" i="1"/>
  <c r="G204" i="1"/>
  <c r="G205" i="1"/>
  <c r="G206" i="1"/>
  <c r="G207" i="1"/>
  <c r="G208" i="1"/>
  <c r="G202" i="1"/>
  <c r="G200" i="1"/>
  <c r="G199" i="1"/>
  <c r="G197" i="1"/>
  <c r="G195" i="1"/>
  <c r="G193" i="1"/>
  <c r="G191" i="1"/>
  <c r="G189" i="1"/>
  <c r="G187" i="1"/>
  <c r="G185" i="1"/>
  <c r="G183" i="1"/>
  <c r="G181" i="1"/>
  <c r="G179" i="1"/>
  <c r="G175" i="1"/>
  <c r="G173" i="1"/>
  <c r="G154" i="1"/>
  <c r="G96" i="1"/>
  <c r="G123" i="1"/>
  <c r="G157" i="1" l="1"/>
  <c r="G158" i="1"/>
  <c r="G148" i="1"/>
  <c r="G149" i="1"/>
  <c r="G150" i="1"/>
  <c r="G151" i="1"/>
  <c r="G152" i="1"/>
  <c r="G128" i="1" l="1"/>
  <c r="G127" i="1"/>
  <c r="G52" i="1" l="1"/>
  <c r="G64" i="1"/>
  <c r="G65" i="1"/>
  <c r="G66" i="1"/>
  <c r="G67" i="1"/>
  <c r="G57" i="1"/>
  <c r="G58" i="1"/>
  <c r="G59" i="1"/>
  <c r="G60" i="1"/>
  <c r="G61" i="1"/>
  <c r="G62" i="1"/>
  <c r="G63" i="1"/>
  <c r="G22" i="1" l="1"/>
  <c r="G111" i="1"/>
  <c r="G227" i="1"/>
  <c r="G224" i="1"/>
  <c r="G225" i="1"/>
  <c r="G223" i="1"/>
  <c r="G222" i="1"/>
  <c r="G231" i="1" l="1"/>
  <c r="G216" i="1"/>
  <c r="G215" i="1"/>
  <c r="G103" i="1"/>
  <c r="G92" i="1"/>
  <c r="G110" i="1"/>
  <c r="G109" i="1"/>
  <c r="G108" i="1"/>
  <c r="G81" i="1"/>
  <c r="G82" i="1"/>
  <c r="G83" i="1"/>
  <c r="G84" i="1"/>
  <c r="G85" i="1"/>
  <c r="G86" i="1"/>
  <c r="G93" i="1"/>
  <c r="G95" i="1"/>
  <c r="G97" i="1"/>
  <c r="G98" i="1"/>
  <c r="G99" i="1"/>
  <c r="G100" i="1"/>
  <c r="G101" i="1"/>
  <c r="G102" i="1"/>
  <c r="G51" i="1"/>
  <c r="G177" i="1"/>
  <c r="G171" i="1"/>
  <c r="G169" i="1"/>
  <c r="G168" i="1"/>
  <c r="G167" i="1"/>
  <c r="G153" i="1"/>
  <c r="G155" i="1"/>
  <c r="G159" i="1"/>
  <c r="G140" i="1"/>
  <c r="G141" i="1"/>
  <c r="G147" i="1"/>
  <c r="G54" i="1"/>
  <c r="G55" i="1"/>
  <c r="G129" i="1"/>
  <c r="G130" i="1"/>
  <c r="G126" i="1"/>
  <c r="G122" i="1"/>
  <c r="G121" i="1"/>
  <c r="G125" i="1"/>
  <c r="G124" i="1"/>
  <c r="G120" i="1"/>
  <c r="G89" i="1" l="1"/>
  <c r="G135" i="1"/>
  <c r="G161" i="1"/>
  <c r="G211" i="1"/>
  <c r="G218" i="1"/>
  <c r="G105" i="1"/>
  <c r="G113" i="1"/>
  <c r="G139" i="1"/>
  <c r="G143" i="1" s="1"/>
  <c r="G48" i="1"/>
  <c r="G56" i="1"/>
  <c r="G53" i="1"/>
  <c r="G50" i="1"/>
  <c r="G49" i="1"/>
  <c r="G76" i="1" l="1"/>
  <c r="G233" i="1"/>
  <c r="F1039" i="1" s="1"/>
  <c r="G23" i="1"/>
  <c r="G21" i="1"/>
  <c r="G20" i="1"/>
  <c r="G15" i="1"/>
  <c r="G31" i="1" l="1"/>
  <c r="G115" i="1"/>
  <c r="F1038" i="1" s="1"/>
  <c r="G17" i="1"/>
  <c r="G42" i="1" l="1"/>
  <c r="F1037" i="1" s="1"/>
  <c r="F1044" i="1" s="1"/>
</calcChain>
</file>

<file path=xl/sharedStrings.xml><?xml version="1.0" encoding="utf-8"?>
<sst xmlns="http://schemas.openxmlformats.org/spreadsheetml/2006/main" count="4203" uniqueCount="1206">
  <si>
    <t>Pos.</t>
  </si>
  <si>
    <t>Sasia</t>
  </si>
  <si>
    <t>Vlera</t>
  </si>
  <si>
    <t xml:space="preserve">PARAMASA DHE PARALLOGARIA </t>
  </si>
  <si>
    <t>A</t>
  </si>
  <si>
    <t>PUNËT NDËRTIMORE</t>
  </si>
  <si>
    <t>Inçizimi i lokacionit dhe piketimi i ndërtesës brenda parcelës</t>
  </si>
  <si>
    <t>B</t>
  </si>
  <si>
    <t>kg</t>
  </si>
  <si>
    <t>PUNËT FINALE</t>
  </si>
  <si>
    <t>PUNËT E DYSHEMESË</t>
  </si>
  <si>
    <t>m'</t>
  </si>
  <si>
    <t>C</t>
  </si>
  <si>
    <t>3.1.1</t>
  </si>
  <si>
    <t>3.1.2</t>
  </si>
  <si>
    <t>3.1.3</t>
  </si>
  <si>
    <t>4.1.1</t>
  </si>
  <si>
    <t>4.1.2</t>
  </si>
  <si>
    <t>4.1.3</t>
  </si>
  <si>
    <t>4.2.1</t>
  </si>
  <si>
    <t>4.3.1</t>
  </si>
  <si>
    <t>2.1.1</t>
  </si>
  <si>
    <t>2.1.2</t>
  </si>
  <si>
    <t>2.1.3</t>
  </si>
  <si>
    <t>2.1.4</t>
  </si>
  <si>
    <t>2.1.5</t>
  </si>
  <si>
    <t>2.1.6</t>
  </si>
  <si>
    <t>m²</t>
  </si>
  <si>
    <t>m³</t>
  </si>
  <si>
    <t>Totali A</t>
  </si>
  <si>
    <t>Totali B</t>
  </si>
  <si>
    <t>Furnizimi, transporti dhe vendosja e shtresës rrafshuese të betonit me anë të pompës, me trashësi t=15cm, beton i klasës: C16/20;X0; Dmax 16mm;S4 mbi shtresën përfundimtare të zhavorrit  përgjatë gjithë sipërfaqes së nënbazës se objektit.</t>
  </si>
  <si>
    <t xml:space="preserve">Furnizimi, transporti dhe vendosja në vepër e betonit të papërshkueshëm nga uji me anë të pompës, beton i klasës: C30/37;XC3;XD1;Dmax32mm;S4;PV II  për pllakën e themelit me lartësi konstante t=70 cm dhe me vutë te pjesa e ashensorit ku pllaka te ky ashensor ka trashësi t=40 cm sipas vizatimeve   </t>
  </si>
  <si>
    <t>Furnizimi, transporti dhe vendosja në vepër e betonit të papërshkueshëm nga uji me anë të pompës, beton i klasës: C30/37;XC3;XF1;Dmax16mm;S4;PV II për muret e jashtme të bodrumit në lartësinë h=2.75m sipas planit të kallëpeve.</t>
  </si>
  <si>
    <t>Furnizimi, transporti dhe vendosja në vepër e betonit të papërshkueshëm nga uji me anë të pompës, beton i klasës: C30/37;XC3;XF1;Dmax16mm;S4;PV II për shtyllat dhe muret e brendshme te ashensorit ne katin e bodrumit ne lartësinë h=2.75m dhe h=2.47m sipas planit të kallëpeve.</t>
  </si>
  <si>
    <t>Furnizimi, transporti dhe vendosja në vepër e betonit të papërshkueshëm nga uji me anë të pompës, beton i klasës: C30/37;XC1;Dmax16mm;S4; për trarët me lartësi nën pllakë prej h=28cm dhe pllakën e suterenit me trashësi d=22cm sipas planit të kallëpeve.</t>
  </si>
  <si>
    <t>Furnizimi, transporti dhe vendosja në vepër e betonit të papërshkueshëm nga uji me anë të pompës, beton i klasës: C30/37;XC3;XF1Dmax16mm;S4;PV II për muret e jashtme të suterenit në lartësinë h=3.74m sipas planit të kallëpeve.</t>
  </si>
  <si>
    <t>Furnizimi, transporti dhe vendosja në vepër e betonit të papërshkueshëm nga uji me anë të pompës, beton i klasës: C30/37;XC3;XF1;Dmax16mm;S4;PV II për shtyllat dhe muret e brendshme të ashensorit në katin e suterenit në lartësinë h=3.74m dhe h=3.46m sipas planit të kallëpeve.</t>
  </si>
  <si>
    <t>Furnizimi, transporti dhe vendosja në vepër e betonit të papërshkueshëm nga uji me anë të pompës, beton i klasës: C30/37;XC1;Dmax16mm;S4;PV II për trarët me lartësi nën pllakë prej h=28cm dhe pllakën e përdhesës me trashësi d=22cm sipas planit të kallëpeve.</t>
  </si>
  <si>
    <t>Furnizimi, transporti dhe vendosja në vepër e betonit me anë të pompës, beton i klasës: C30/37;XC1;Dmax16mm;S4; për shtyllat dhe muret në katin e përdhesës në lartësinë h=3.74m dhe h=3.46m sipas planit të kallëpeve.</t>
  </si>
  <si>
    <t>Furnizimi, transporti dhe vendosja në vepër e betonit me anë të pompës, beton i klasës: C30/37;XC1;Dmax16mm;S4; për trarët me lartësi nën pllakë prej h=28cm dhe pllakën e katit 1 me trashësi d=22cm sipas planit të kallëpeve.</t>
  </si>
  <si>
    <t>Furnizimi, transporti dhe vendosja në vepër e betonit me anë të pompës, beton i klasës: C30/37;XC1;Dmax16mm;S4; për shtyllat dhe muret në katin e parë në lartësinë h=3.41m dhe h=3.13m sipas planit të kallëpeve.</t>
  </si>
  <si>
    <t>Furnizimi, transporti dhe vendosja në vepër e betonit me anë të pompës, beton i klasës: C30/37;XC1;Dmax16mm;S4; për trarët me lartësi nën pllakë prej h=28cm dhe pllakën e katit 2 me trashësi d=22cm sipas planit të kallëpeve.</t>
  </si>
  <si>
    <t>Furnizimi, transporti dhe vendosja në vepër e betonit me anë të pompës, beton i klasës: C30/37;XC1;Dmax16mm;S4; për shtyllat dhe muret në katin e dytë në lartësinë h=3.41m dhe h=3.13m sipas planit të kallëpeve.</t>
  </si>
  <si>
    <t>Furnizimi, transporti dhe vendosja në vepër e betonit me anë të pompës, beton i klasës: C30/37;XC1;Dmax16mm;S4; për trarët me lartësi nën pllakë prej h=28cm dhe pllakën e katit 3 me trashësi d=22cm sipas planit të kallëpeve.</t>
  </si>
  <si>
    <t>Furnizimi, transporti dhe vendosja në vepër e betonit me anë të pompës, beton i klasës:C30/37;XC1;Dmax16mm;S4; për shtyllat dhe muret në katin e tretë në lartësinë h=3.41m dhe h=3.13m dhe ne pjesen me te ngritur ne lartesite h=3.90m dhe h=4.18m sipas planit të kallëpeve.</t>
  </si>
  <si>
    <t>Furnizimi, transporti dhe vendosja në vepër e betonit me anë të pompës, beton i klasës: C30/37;XC1;Dmax16mm;S4; për trarët me lartësi nën pllakë prej h=28cm dhe pllakën e kulmit me trashësi d=22cm sipas planit të kallëpeve.</t>
  </si>
  <si>
    <t>Furnizimi, transporti dhe vendosja në vepër e betonit me anë të pompës, beton i klasës: C30/37;XC1;Dmax16mm;S4; për trarët me lartësi nën pllakë prej h=28cm dhe h=55cm dhe pllakën e kulmit mbi sallë me trashësi d=22cm sipas planit të kallëpeve.</t>
  </si>
  <si>
    <t>Furnizimi, transporti dhe vendosja në vepër e betonit me anë të pompës, beton i klasës: C30/37;XC1;Dmax16mm;S4; për muret e ashensorit dhe shkallëve mbi pllakën e kulmit në lartësinë h=2.50m sipas planit të kallëpeve.</t>
  </si>
  <si>
    <t>Furnizimi, transporti dhe vendosja në vepër e betonit me anë të pompës, beton i klasës: C30/37;XC1;Dmax16mm;S4; për trarët me lartësi nën pllakë prej h=30cm dhe pllakën e kulmit të ashensorit dhe shkallëve me trashësi d=20cm sipas planit të kallëpeve.</t>
  </si>
  <si>
    <t>Furnizimi, transporti dhe vendosja në vepër e betonit në muret e parapetit mbi kulm me lartësi dhe trashësi sipas vizatimeve, beton i klasës: C30/37;XC4;XF1;Dmax16mm;S4.</t>
  </si>
  <si>
    <r>
      <t xml:space="preserve">Verejtje: </t>
    </r>
    <r>
      <rPr>
        <i/>
        <sz val="10"/>
        <color theme="1"/>
        <rFont val="Arial"/>
        <family val="2"/>
      </rPr>
      <t>Kërkesat e armaturës për armimin e strukturave të betonit të Qendrës për Punë Sociale janë dhënë në tabelen, Tab.2 te specifikimet e materialeve (shih Përshkrimin teknik).</t>
    </r>
  </si>
  <si>
    <t>Furnizimi, transporti dhe vendosja e armaturës në strukturat e betonit sipas projektit.Klasa e armaturës B500B.</t>
  </si>
  <si>
    <t>Ø8 B500B</t>
  </si>
  <si>
    <t>Ø10 B500B</t>
  </si>
  <si>
    <t>Ø12 B500B</t>
  </si>
  <si>
    <t>Ø14 B500B</t>
  </si>
  <si>
    <t>Ø16 B500B</t>
  </si>
  <si>
    <t>Ø20 B500B</t>
  </si>
  <si>
    <t>Gërmimi i dheut i kategorisë së II-IV-të me ngarkim dhe bartje deri në deponi min 5km.</t>
  </si>
  <si>
    <t xml:space="preserve">Rrafshimi i nënbazës me ngjeshje me vibrocilinder 17t  ≥30 Mpa. </t>
  </si>
  <si>
    <t>Furnizimi, transporti, shtrirja dhe punimi i tamponit (me ngjeshje minimum 50MN/m²) prej gurit të thyer gëlqeror 0-63mm me trashësi t=50cm, i instaluar ne dy shtresa nga 25cm dhe i testuar me pllake rrethore statike d=30cm). Ky material duhet te jete i klasifikuar sipas USCS ne grupin SC, qe paraqet rere argjilore, dhe te arrije ngjeshjen ne 98% te vleres se proktorit te modifikuar sipas standardit ASTM D1557. Kjo ngjeshje duhet kontrolluar me testin Sand Cone sipas standardit ASTM D1556.</t>
  </si>
  <si>
    <t>pos. 28 - 200 x 266 cm</t>
  </si>
  <si>
    <t>pos. 15 - 520 x 266 cm</t>
  </si>
  <si>
    <t>pos. 14 - 260 x 266 cm</t>
  </si>
  <si>
    <t>4.4.1</t>
  </si>
  <si>
    <t>pos . 17 - 100 x 208 cm</t>
  </si>
  <si>
    <t>pos. 18 - 90 x 208 cm</t>
  </si>
  <si>
    <t>pos. 19 - 90 x 208 cm</t>
  </si>
  <si>
    <t>4.5.1</t>
  </si>
  <si>
    <t>4.6.1</t>
  </si>
  <si>
    <t>pos. 16 - 100 x 266 cm</t>
  </si>
  <si>
    <t>4.7.1</t>
  </si>
  <si>
    <t>pos. 13 - 100 x 266 cm</t>
  </si>
  <si>
    <t>pos. 8 - 115 x 220 cm</t>
  </si>
  <si>
    <t>4.8.1</t>
  </si>
  <si>
    <t>pos. 9 - 74 x 208 cm</t>
  </si>
  <si>
    <t>4.9.1</t>
  </si>
  <si>
    <t>pos. 29 - 160 x 266 cm</t>
  </si>
  <si>
    <t>4.10.1</t>
  </si>
  <si>
    <t>pos. 1 - 300 x 314 cm</t>
  </si>
  <si>
    <t>4.11.1</t>
  </si>
  <si>
    <t>pos. 2 - 302 x 314 cm</t>
  </si>
  <si>
    <t>4.12.1</t>
  </si>
  <si>
    <t>pos. 7 - 180 x 220 cm</t>
  </si>
  <si>
    <t>4.13.1</t>
  </si>
  <si>
    <t>pos. 30 - 180 x 208 cm</t>
  </si>
  <si>
    <t>pos. 31 - 100 x 208 cm</t>
  </si>
  <si>
    <t>4.14.1</t>
  </si>
  <si>
    <t>4.15.1</t>
  </si>
  <si>
    <t>pos. 38 - 640 x 265 cm</t>
  </si>
  <si>
    <t>4.16.1</t>
  </si>
  <si>
    <t>4.16.2</t>
  </si>
  <si>
    <t>pos. 20</t>
  </si>
  <si>
    <t>pos. 32</t>
  </si>
  <si>
    <t>4.17.1</t>
  </si>
  <si>
    <t>pos. 21 - 50 x 329 cm</t>
  </si>
  <si>
    <t>4.17.2</t>
  </si>
  <si>
    <t>pos. 22 - 90 x 329 cm</t>
  </si>
  <si>
    <t>4.17.3</t>
  </si>
  <si>
    <t>pos. 6 - 80 x 240 cm</t>
  </si>
  <si>
    <t>4.17.4</t>
  </si>
  <si>
    <t>pos. 33 - 50 x 160 cm</t>
  </si>
  <si>
    <t>4.17.5</t>
  </si>
  <si>
    <t>pos. 34 - 90 x 160 cm</t>
  </si>
  <si>
    <t>4.17.6</t>
  </si>
  <si>
    <t>pos. 37 - 230 x 265 cm</t>
  </si>
  <si>
    <t>Pos. 3 - 646 x 314 cm</t>
  </si>
  <si>
    <t>Pos. 4 - 886 x 314 cm</t>
  </si>
  <si>
    <t>3.1.4</t>
  </si>
  <si>
    <t>3.1.5</t>
  </si>
  <si>
    <t>Pos. 5 - 726 x 314 cm</t>
  </si>
  <si>
    <t>Pos. 23 - 2486 x 1045 cm</t>
  </si>
  <si>
    <t>Pos. 25 - 1926 x 1045 cm</t>
  </si>
  <si>
    <t>3.5.1</t>
  </si>
  <si>
    <t>3.5.2</t>
  </si>
  <si>
    <t>Pos. 24 - 2486 x 1045 cm</t>
  </si>
  <si>
    <t>Pos. 26 - 1926 x 1045 cm</t>
  </si>
  <si>
    <t>RIKAPITULIM</t>
  </si>
  <si>
    <t>Totali C</t>
  </si>
  <si>
    <t>TOTAL</t>
  </si>
  <si>
    <t>Furnizimi, transporti dhe shtrirja e gjeotekstilit (300gr/m2) se 5cm</t>
  </si>
  <si>
    <r>
      <t>m</t>
    </r>
    <r>
      <rPr>
        <sz val="10"/>
        <rFont val="Calibri"/>
        <family val="2"/>
      </rPr>
      <t>²</t>
    </r>
  </si>
  <si>
    <t>Furnizimi, shperndarja, planifikimi dhe kompaktësimi i shtresës humusore të pastër (mbushje humusi).</t>
  </si>
  <si>
    <r>
      <t>m</t>
    </r>
    <r>
      <rPr>
        <sz val="10"/>
        <color theme="1"/>
        <rFont val="Calibri"/>
        <family val="2"/>
      </rPr>
      <t>²</t>
    </r>
  </si>
  <si>
    <r>
      <t>Furnizimi, transporti dhe vendosja e shkallëve të brendshme prej çelikut të galvanizuar të klasës S235 sipas vizatimeve të arkitektu</t>
    </r>
    <r>
      <rPr>
        <sz val="10"/>
        <rFont val="Arial"/>
        <family val="2"/>
      </rPr>
      <t>rës. Shiko detajin 8-8 Pos.12</t>
    </r>
  </si>
  <si>
    <t>2.1.7</t>
  </si>
  <si>
    <t>Rrjetat e armaturës Q-335 B500B</t>
  </si>
  <si>
    <t>Furnizimi, transporti dhe mbjellja e Forsythia Casque duhet të jetë e zhvilluar ne vazo me madhësi prej 15 litra.</t>
  </si>
  <si>
    <t>Furnizimi, transporti dhe mbjellja e Ilex Aquiflium 100x125 duhet të jetë e zhvilluar ne vazo me madhësi prej 25 litra.</t>
  </si>
  <si>
    <t>Furnizimi, transporti dhe mbjellja e Photinia fraser “Red Robin” 150x100 duhet të jetë e zhvilluar ne vazo me madhësi prej 25 litra.</t>
  </si>
  <si>
    <t>PUNËT PËRGADITORE DHE RREGULLIMIT TË JASHTËM</t>
  </si>
  <si>
    <t>D</t>
  </si>
  <si>
    <t>Totali D</t>
  </si>
  <si>
    <t>INSTALIMET ELEKTRIKE</t>
  </si>
  <si>
    <t>KMK - Kuadri Mates Kryesor</t>
  </si>
  <si>
    <t xml:space="preserve">Kuadri Shpërndarës Kryesor, metalik/dera me çelës, montimi ne pod, IP55, me zbarra bakri, komplet me pajisje: </t>
  </si>
  <si>
    <t>Copë</t>
  </si>
  <si>
    <t>Nderprese Automatik MCCB, Sistemi i Reagimit Termo - Magnetik, 4-pole; 250A; 25kA; LI Function. Me rregullim mbrojtjes nga mbingarkesa (0.7-1.0) x In,  IEC 60947-2</t>
  </si>
  <si>
    <t>Nderprese Automatik MCCB, Sistemi i Reagimit Termo - Magnetik, 3-pole; 100A; 25kA; LI Function. Me rregullim mbrojtjes nga mbingarkesa (0.7-1.0) x In,  IEC 60947-2</t>
  </si>
  <si>
    <t>Nderprese Automatik MCCB, Sistemi i Reagimit Termo - Magnetik, 3-pole; 200A; 25kA; LI Function. Me rregullim mbrojtjes nga mbingarkesa (0.7-1.0) x In,  IEC 60947-2</t>
  </si>
  <si>
    <t>Sistemi i njehsorit elektrik 3x400V, 250/5A, CT250/5A</t>
  </si>
  <si>
    <t>Shkarkues mbitensioni SPD, Type1, C60, 125A, 12,5kA</t>
  </si>
  <si>
    <t>KSH-GEN-ATS - GENERATORI DIESEL</t>
  </si>
  <si>
    <t>Nderprese Automatik MCCB, Sistemi i Reagimit Termo - Magnetik, 4-pole; 200A; 25kA; LI Function. Me rregullim mbrojtjes nga mbingarkesa (0.7-1.0) x In,  IEC 60947-2</t>
  </si>
  <si>
    <t>Ndërprerës automatik i transferit Rrjet - GEN, IEC 60947-2, 4p, 200A, 25kA per GENSET</t>
  </si>
  <si>
    <t>1.1.1</t>
  </si>
  <si>
    <t>1.1.2</t>
  </si>
  <si>
    <t>1.1.3</t>
  </si>
  <si>
    <t>1.1.4</t>
  </si>
  <si>
    <t>1.1.5</t>
  </si>
  <si>
    <t>1.1.6</t>
  </si>
  <si>
    <t>1.2.1</t>
  </si>
  <si>
    <t>1.2.2</t>
  </si>
  <si>
    <t>1.2.3</t>
  </si>
  <si>
    <t>1.2.4</t>
  </si>
  <si>
    <t>1.2.5</t>
  </si>
  <si>
    <t>1.3.1</t>
  </si>
  <si>
    <t>KSHK - Kuadri Shperndares Kryesor</t>
  </si>
  <si>
    <t xml:space="preserve">Kuadri Shpërndarës Kryesor, metalik/dera me çelës, montimi ne muri, IP55, me zbarra bakri, komplet me pajisje: </t>
  </si>
  <si>
    <t>Nderprese Automatik MCCB, Sistemi i Reagimit Termo - Magnetik, 3-pole; 40A; 10kA; LI Function. Me rregullim mbrojtjes nga mbingarkesa (0.7-1.0) x In,  IEC 60947-2</t>
  </si>
  <si>
    <t>Nderprese Automatik MCCB per UPS, Sistemi i Reagimit Termo - Magnetik, 3-pole; 100A; 10kA; LI Function. Me rregullim te mbrojtjes -(0.7-1.0) x In,  IEC 60947-2</t>
  </si>
  <si>
    <t>1.3.2</t>
  </si>
  <si>
    <t>1.3.3</t>
  </si>
  <si>
    <t>1.3.4</t>
  </si>
  <si>
    <t>1.3.5</t>
  </si>
  <si>
    <t>Nderprese Automatik MCCB per UPS, Sistemi i Reagimit Termo - Magnetik, 3-pole; 100A; 25kA; LI Function. Me rregullim te mbrojtjes -(0.7-1.0) x In,  IEC 60947-2</t>
  </si>
  <si>
    <t>Siguresa Modulare Automatike 3-polare; 40A; 10 kA; type C; Din-Rail Mount; IEC 60898 or IEC 60947-2</t>
  </si>
  <si>
    <t>Shkarkues mbitensioni SPD, Type2, C60, 125A, 12,5kA</t>
  </si>
  <si>
    <t>UKShK - Kuadri Shpernaders Kryesor i UPS</t>
  </si>
  <si>
    <t>1.4.2</t>
  </si>
  <si>
    <t>1.4.1</t>
  </si>
  <si>
    <t>1.4.3</t>
  </si>
  <si>
    <t>1.4.4</t>
  </si>
  <si>
    <t>KSh-CH - Kuadri Shperndares i Qilerave</t>
  </si>
  <si>
    <t>Nderprese Automatik MCCB, Sistemi i Reagimit Termo - Magnetik, 3-pole; 63A; 10kA; LI Function. Me rregullim mbrojtjes nga mbingarkesa (0.7-1.0) x In,  IEC 60947-2</t>
  </si>
  <si>
    <t>1.5.1</t>
  </si>
  <si>
    <t>1.5.2</t>
  </si>
  <si>
    <t>1.5.3</t>
  </si>
  <si>
    <t>KSh-G - Kuadri Shperndares ne Garazha</t>
  </si>
  <si>
    <t xml:space="preserve">Kuadri Shpërndarës Kryesor, metalik/dera me çelës, montimi ne muri, IP55, me zbarra bakri, komplet me pajisje:    </t>
  </si>
  <si>
    <t xml:space="preserve">Ndërprerës automatik, IEC 60947-2, magneto-termik, 3p, 40A, 10kA   </t>
  </si>
  <si>
    <t xml:space="preserve">Mbrojtja diferenciale, FID, 4p, 40A, Id=30 mA. </t>
  </si>
  <si>
    <t xml:space="preserve">Mbrojtja diferenciale, FID, 4p, 25A, Id=300 mA. </t>
  </si>
  <si>
    <t xml:space="preserve">Sigurese automatike, IEC 60947, 1p, 10A, 6kA.  </t>
  </si>
  <si>
    <t xml:space="preserve">Sigurese automatike, IEC 60947, 1p, 16A, 6kA. </t>
  </si>
  <si>
    <t>Shkarkues mbitension, SPD, Type1, C60, 40A, 12,5kA</t>
  </si>
  <si>
    <t>1.6.1</t>
  </si>
  <si>
    <t>1.6.2</t>
  </si>
  <si>
    <t>1.6.3</t>
  </si>
  <si>
    <t>1.6.4</t>
  </si>
  <si>
    <t>1.6.5</t>
  </si>
  <si>
    <t>1.6.6</t>
  </si>
  <si>
    <t>1.6.7</t>
  </si>
  <si>
    <t>KSh-S - Kuadri Shperndares ne Suterren</t>
  </si>
  <si>
    <t>1.7.1</t>
  </si>
  <si>
    <t>1.7.2</t>
  </si>
  <si>
    <t>1.7.3</t>
  </si>
  <si>
    <t>1.7.4</t>
  </si>
  <si>
    <t>1.7.5</t>
  </si>
  <si>
    <t>1.7.6</t>
  </si>
  <si>
    <t>1.7.7</t>
  </si>
  <si>
    <t>1.8.1</t>
  </si>
  <si>
    <t>1.8.2</t>
  </si>
  <si>
    <t>1.8.3</t>
  </si>
  <si>
    <t>1.8.4</t>
  </si>
  <si>
    <t>1.8.5</t>
  </si>
  <si>
    <t>1.8.6</t>
  </si>
  <si>
    <t>UKSh-P - Kuadri Shperndares ne Suterren</t>
  </si>
  <si>
    <t xml:space="preserve">Mbrojtja diferenciale, FID, 2p, 40A, Id=30 mA. </t>
  </si>
  <si>
    <t xml:space="preserve">Sigurese automatike, IEC 60947, 1p, 10A, 6kA. </t>
  </si>
  <si>
    <t>KSh-P - Kuadri Shperndares ne Katin Perdhes</t>
  </si>
  <si>
    <t>1.9.1</t>
  </si>
  <si>
    <t>1.9.2</t>
  </si>
  <si>
    <t>1.9.3</t>
  </si>
  <si>
    <t>1.9.4</t>
  </si>
  <si>
    <t>1.9.5</t>
  </si>
  <si>
    <t>1.9.6</t>
  </si>
  <si>
    <t>1.9.7</t>
  </si>
  <si>
    <t>1.10.1</t>
  </si>
  <si>
    <t>1.10.2</t>
  </si>
  <si>
    <t>1.10.3</t>
  </si>
  <si>
    <t>1.10.4</t>
  </si>
  <si>
    <t>1.10.5</t>
  </si>
  <si>
    <t>1.10.6</t>
  </si>
  <si>
    <t>1.10.7</t>
  </si>
  <si>
    <t>KSh-K1 - Kuadri Shperndares ne Katin e pare</t>
  </si>
  <si>
    <t>1.11.1</t>
  </si>
  <si>
    <t>1.11.2</t>
  </si>
  <si>
    <t>1.11.3</t>
  </si>
  <si>
    <t>1.11.4</t>
  </si>
  <si>
    <t>1.11.5</t>
  </si>
  <si>
    <t>UKSh-K1 - Kuadri Shperndares ne Katin e pare</t>
  </si>
  <si>
    <t>KSh-K2 - Kuadri Shperndares ne Katin e dyte</t>
  </si>
  <si>
    <t>1.12.1</t>
  </si>
  <si>
    <t>1.12.2</t>
  </si>
  <si>
    <t>1.12.3</t>
  </si>
  <si>
    <t>1.12.4</t>
  </si>
  <si>
    <t>1.12.5</t>
  </si>
  <si>
    <t>1.12.6</t>
  </si>
  <si>
    <t>1.12.7</t>
  </si>
  <si>
    <t>UKSh-K2 - Kuadri Shperndares ne Katin e dyte</t>
  </si>
  <si>
    <t>1.13.1</t>
  </si>
  <si>
    <t>1.13.2</t>
  </si>
  <si>
    <t>1.13.3</t>
  </si>
  <si>
    <t>1.13.4</t>
  </si>
  <si>
    <t>1.13.5</t>
  </si>
  <si>
    <t>1.14.1</t>
  </si>
  <si>
    <t>1.14.2</t>
  </si>
  <si>
    <t>1.14.3</t>
  </si>
  <si>
    <t>1.14.4</t>
  </si>
  <si>
    <t>1.14.5</t>
  </si>
  <si>
    <t>1.14.6</t>
  </si>
  <si>
    <t>1.14.7</t>
  </si>
  <si>
    <t>KSh-K3 - Kuadri Shperndares ne Katin e trete</t>
  </si>
  <si>
    <t>UKSh-K3 - Kuadri Shperndares ne Katin e trete</t>
  </si>
  <si>
    <t>1.15.1</t>
  </si>
  <si>
    <t>1.15.2</t>
  </si>
  <si>
    <t>1.15.3</t>
  </si>
  <si>
    <t>1.15.4</t>
  </si>
  <si>
    <t>1.15.5</t>
  </si>
  <si>
    <t>KABLLOT ENERGJETIKE</t>
  </si>
  <si>
    <t>Furnizimi, transporti dhe shtrirja e kabllove energjetike. Kabllot janë të prodhuara sipas kërkesave speciale në raste të zjarrit, me vetë shuarje, pa halogjen. Këto kabllo shtrihen vertikalisht dhe horizontalisht përgjatë rafteve kabllovike. Llogaritja dhe pagesa për gjatësitë kabllove, karakteristikat përkatëse, si dhe seksionet e tyre, janë si më poshtë:</t>
  </si>
  <si>
    <t>Furnizimi dhe shtrirja e kabllos NA2XH 3x120+120mm2 per furnizimin e Kuadrit Mates Kryesor KMK.</t>
  </si>
  <si>
    <t>Furnizimi dhe shtrirja e kabllos N2XH 4x25+25mm2 per furnizimin e Qilerave.</t>
  </si>
  <si>
    <t>Furnizimi dhe shtrirja e kabllos nga bakri N2XH 4x95+95mm2 per furnizimin e Gjeneratorit.</t>
  </si>
  <si>
    <t>Furnizimi dhe shtrirja e kabllos NA2XH 3x95+95mm2 per furnizimin e Kuadrit Shperndares Kryesor KSHK.</t>
  </si>
  <si>
    <t>Furnizimi dhe shtrirja e kabllos nga bakri N2XH 3x25+25mm2 per furnizimn e UPS.</t>
  </si>
  <si>
    <t>Furnizimi dhe shtrirja e kabllos N2XH 5x10mm2</t>
  </si>
  <si>
    <t>Furnizimi dhe shtrirja e kabllos N2XH-J 5x2.5mm2</t>
  </si>
  <si>
    <t>Furnizimi dhe shtrirja e kabllos N2XH-J 3x2.5mm2</t>
  </si>
  <si>
    <t>Furnizimi dhe shtrirja e kabllos N2XH-J 5x1.5mm2</t>
  </si>
  <si>
    <t>Furnizimi dhe shtrirja e kabllos N2XH-J 3x1.5mm2</t>
  </si>
  <si>
    <t>Furnizimi dhe shtrirja e percuesit per barazimin e potencialit me percues P/F 50mm2 , për lidhjen e masave metalike, gypave te ujesjellesit, ngrohjes, etj.</t>
  </si>
  <si>
    <t>Furnizimi dhe shtrirja e percuesit per barazimin e potencialit me percues P/F 16mm2 , për lidhjen e masave metalike, gypave te ujesjellesit, ngrohjes.</t>
  </si>
  <si>
    <t>Furnizimi dhe shtrirja e percuesit per barazimin e potencialit me percues P/F 6mm2 , për lidhjen e masave metalike, gypave te ujesjellesit, ngrohjes.</t>
  </si>
  <si>
    <t>2A</t>
  </si>
  <si>
    <t>RAFTET KABLLOVIKE</t>
  </si>
  <si>
    <t>2a.1</t>
  </si>
  <si>
    <t xml:space="preserve">Dërgesa, transporti dhe instalimi i rafteve te zinkuar. Raftet e kabllove furnizohen se bashku me elementet per ndryshimin e drejtimit. 
Keto rafte furnizohen me aksesorë për kthimin e rrugës, lidhje dhe montim ne tavan. Vendosen përgjatë rrugës së kabllove dhe janë të fiksuara në strukturën e betonit të ndërtesës.
 Llogaritja dhe pagesa për gjatësitë, dërgesën dhe instalimin e rafteve kabllovike, te kompletuara me aksesorë dhe elemente montimi për kthesa horizontale dhe vertikale, dhe sipas dimensioneve, janë të dhëna si më poshtë: </t>
  </si>
  <si>
    <t>Furnizimi dhe montimi i rafteve të zinkuar, me dimesnione SKS 20x8cm, me aksesorë për lidhje dhe montim në të dy anë e tavanit, për vendosjen e kabllove energjetike dhe kabllove të IT-së. Këto rafte përmbajnë një lidhëse që siguron lidhje galvanike.</t>
  </si>
  <si>
    <t>Furnizimi dhe montimi i rafteve të zinkuar, me dimesnione SKS 30x8cm, me aksesorë për lidhje dhe montim në të dy anë e tavanit, për vendosjen e kabllove energjetike dhe kabllove të IT-së. Këto rafte përmbajnë një lidhëse që siguron lidhje galvanike.</t>
  </si>
  <si>
    <t>Furnizimi dhe montimi i rafteve të zinkuar, me dimesnione SKS 50x8cm, me aksesorë për lidhje dhe montim në të dy anë e tavanit, për vendosjen e kabllove energjetike. Këto rafte përmbajnë një lidhëse që siguron lidhje galvanike.</t>
  </si>
  <si>
    <t>2a.2</t>
  </si>
  <si>
    <t>2a.3</t>
  </si>
  <si>
    <t>NDRIÇIMI ELEKTRIK</t>
  </si>
  <si>
    <t>Furnizimi, instalimi, lidhja e llampave si dhe llogaritja uniforme e ndriçimit. Llogaritja dhe pagesa për secilën llampë të dërguar dhe të montuar, së bashku me të dhënat e tyre, janë si më poshtë:</t>
  </si>
  <si>
    <t>Terminal kablovik per pasqyre ne banjo</t>
  </si>
  <si>
    <t>m</t>
  </si>
  <si>
    <t>GJENERATORI 125kVA dhe UPS 60kVA</t>
  </si>
  <si>
    <t>Përtokëzimi i të gjitha pjesëve metalike me shirit FeZn 25x4mm dhe lidhja me tokësuesin mbrojtës.</t>
  </si>
  <si>
    <t>Shqyrtimi dhe dhenja e protokoleve shqyrtuese.</t>
  </si>
  <si>
    <t>Shtrirja e shiritit FeZn 25x4mm2 ne toke nen themelin e objektit ne betonin e varfrer qe gjendet nen pllaken e temelit.</t>
  </si>
  <si>
    <t>m’</t>
  </si>
  <si>
    <t>Shtrirja e shiritit FeZn 25x4mm2 prej themelit te objektit deri te kutia matese shqyrtuese gjatësi mesatare 3m</t>
  </si>
  <si>
    <t>Kutia  matese  ne lartesi mesatare 1.5m mbi siperfaqen e trotuarit dhe kryqezuesi FeZn</t>
  </si>
  <si>
    <t>Shtrirja e shiritit FeZn 25x4mm nëpër shtylla betoni prej kutise matese  me gjatësi mesatare 15m deri ne kulme</t>
  </si>
  <si>
    <t>Lidhja e shiritit FeZn 25x4mm2 me shtrenguese ne olluk horizontal dhe me dy bulona ne llamarinen e plastifikuar te brinjezuar te kulmit</t>
  </si>
  <si>
    <t>Shtrirja e shiritit FeZn 30x4mm  nga tokezuesi i themelit për kycjet te masave metalike ne dhomen teknike, KMK, ashensor etj.</t>
  </si>
  <si>
    <t>Lidhja e shiritit FeZn me lidhese 90x90.</t>
  </si>
  <si>
    <t>Shtrirja e shiritit FeZn 25x4mm ne mbajtesa përkatës ne shtepizen e liftit, si dhe për rrjetin e rrufepritësit ne kulm.</t>
  </si>
  <si>
    <t>Shiriti i pranuesit te rrufese me gjatesi 0.5m.</t>
  </si>
  <si>
    <t>Shqyrtimi dhe përgaditja e protokoleve tokezimit.</t>
  </si>
  <si>
    <t>RRJETI I LAN-it DHE KABLLIMI STRUKTUROR</t>
  </si>
  <si>
    <t>Server Rack-Sutereni, 19'', 40U</t>
  </si>
  <si>
    <t>Ventinaltori ftohës + termostati</t>
  </si>
  <si>
    <t>19" Paneli per aranzhimin e kabllove 1U / jumper ring</t>
  </si>
  <si>
    <t>19'' Patch Panel me 24xRJ45 ports, Cat.6A, 1U I montuar ne Rack 19".</t>
  </si>
  <si>
    <t>Optic patch panel me 12 fiber optic LC konektor, Multimode, 1U, per montim ne Rack 19.</t>
  </si>
  <si>
    <t>19" Paneli me priza shuko 6 x 10/16A / 230V, 50Hz</t>
  </si>
  <si>
    <t>19" Rafti 1U, 350 mm</t>
  </si>
  <si>
    <t>19" Zbarra e tokëzim - Cu</t>
  </si>
  <si>
    <t>Kanali vertikal per kabllo 100 mm / 1100 mm</t>
  </si>
  <si>
    <t>Rack - Kati 1, 19'', 22U</t>
  </si>
  <si>
    <t>Optic patch panel me 24 fiber optic LC konektor, Multimode, 1U, per montim ne Rack 19.</t>
  </si>
  <si>
    <t>Rack - Kati 2, 19'', 22U</t>
  </si>
  <si>
    <t>Rack - Kati 3, 19'', 22U</t>
  </si>
  <si>
    <t>Priza  RJ45, Cat 6A per LAN - Internet</t>
  </si>
  <si>
    <t>Priza  per TV</t>
  </si>
  <si>
    <t>FO kabllo SM OS1, 50/125µm, 12 fibra, instalim brendshem / jashte, sipas standardeve ISO/IEC 11801 2nd ed.; EN 50173-1; EN 50288-5-1; EIA/TIA 568B.2.1</t>
  </si>
  <si>
    <t>FO kabllo SM OS1, 9/125µm, 6 fibra, instalim i brendshem. Standards ISO/IEC 11801 2nd ed.; EN 50173-1; EN 50288-5-1; EIA/TIA 568B.2.1</t>
  </si>
  <si>
    <t>Gyp PVC i brinjezuar Fi 13</t>
  </si>
  <si>
    <t>Gyp PVC i brinjezuar Fi 19</t>
  </si>
  <si>
    <t>Gyp PVC i brinjezuar Fi 32</t>
  </si>
  <si>
    <t>CCTV</t>
  </si>
  <si>
    <t>2.0MP IP Kamerë e brendeshme dite/nate, lens e rregulluar 3.6mm, shkurtim filtrues IR, CMOS 1/2.8"; HD 1920x1080, 0.1Lux @ F1.2, 25 fps. / sec., kompresimi H.264, audio G723, ndricimi IR - 30m. PoE.</t>
  </si>
  <si>
    <t>2.0MP IP Kamerë e jashtem dite/nate, lens e rregulluar 3.6mm, shkurtim filtrues IR, CMOS 1/2.8"; HD 1920x1080, 0.1Lux @ F1.2, 25 fps. / sec., kompresimi H.264, audio G723, ndricimi IR - 30m. PoE</t>
  </si>
  <si>
    <t>Monitor Kolor LCD 27" , Rezolucioni Quad HD 2560x1440, Audio, 120/230VAC, 50/60H brenda CCTV Rackut</t>
  </si>
  <si>
    <t>ALARMI I ZJARRIT</t>
  </si>
  <si>
    <t xml:space="preserve">Centrali modular i sistemit te alarmit te zjarrit, kapaciteti minimal 75 dalje adresibile analoge,  LCD display, Zone sinjalizimi, Certifikuar sipas EN 54 - 2 dhe 4, konfigurimi nga PC dhe paneli, te pajisur me furnizim shtese, bateri rezerve.
Detektor optik i tymit, adresa te  tipi analog , mbrojtje IP 42 , LED diod,  prodhuar ne baze te standardit EN 54 - 5 &amp; 7.
Detektor i temperatures, montim ne pllafon,adresa te  tipi analog, mbrojtje IP 42 , LED diod, prodhuar ne baze te standardit  EN 54 - 5 &amp; 8
Pike thirrjeje manuale e adresuar, me ngjyre te kuqe, sipas EN54 pjesa 11.
Sistemi i zerimit Addresibili kombinuar me sirena, me fuqi dalese te zerit prej 65dB/m deri 125dB/m.
Kabllo e alarmit rezistente ndaj temperaturave te larta 2x0.8mm2 + G, ngjyre te kuqe.  </t>
  </si>
  <si>
    <t>Shfaq dimensionet e panelit
- 5.7TFTdisplay-pair1 - Moduli i tensionit për elementët e jashtëm 24V / 28 Ah-palë1 - Transportuesi për module shtesë me 4 fole majtas-çifti 2
- Transportues për module shtesë me 4 çifte çift djathtas 2 - Zgjatja e furnizimit me energji 24V / 24 Ah-palë1
- Çantë shtesë baterie 2x12V / 24Ah çift. 1
- Bateri 12V / 24Ah për 72 orë punë autonome e çifteve. 2
- një modul për një rreth të ndezur të çifteve. 18 (nga të cilat 4 lak standard dhe 14 të energjisë)
  - modul për çiftimin e rrjetit.
  1 - paketë baterie për modalitetin e gatishmërisë 72h të pavarur dhe 30 min në alarm "</t>
  </si>
  <si>
    <t>FACP-1, Moduli i lakut, copa 24</t>
  </si>
  <si>
    <t>FACP-2, Moduli i lakut, copa 25</t>
  </si>
  <si>
    <t>FACP-3, Moduli i lakut, copa 25</t>
  </si>
  <si>
    <t>FACP-4, Moduli i lakut, copa 11</t>
  </si>
  <si>
    <t>Interface seriale për lidhjen me sistemin publik të njoftimit të zërit</t>
  </si>
  <si>
    <t>Alarm i adresuar i zjarrit optik me izolues të integruar. Është e pajisur me dy sensorë optikë për zbulimin e tymit për zbulimin e hershëm me drita optike në kënde të ndryshme. Ajo ka një funksion të vetë-testimit, ndërhyrje të decentralizuar, rregullim automatik të kushteve mjedisore, alarme dhe memorje të informacionit të punës, tregues të integruar të alarmit dhe adresim automatik. Pajisja është certifikuar sipas standardit EN 54-7 / -17 (vini re: numri i këtij pozicioni do të rritet në varësi të shitësit që do të ketë tavanin e ulur)</t>
  </si>
  <si>
    <t>Alarm i adresuar i zjarrit optik me izolues të integruar. Është e pajisur me dy sensorë optikë për zbulimin e temperatures për zbulimin e hershëm me drita optike në kënde të ndryshme. Ajo ka një funksion të vetë-testimit, ndërhyrje të decentralizuar, rregullim automatik të kushteve mjedisore, alarme dhe memorje të informacionit të punës, tregues të integruar të alarmit dhe adresim automatik. Pajisja është certifikuar sipas standardit EN 54-7 / -17 (vini re: numri i këtij pozicioni do të rritet në varësi të shitësit që do të ketë tavanin e ulur)</t>
  </si>
  <si>
    <t>Pike manuale per alarm</t>
  </si>
  <si>
    <t>Sirenë të brendshme alarmi të kombinuar konvencional me efekt të bardhë të ndritshëm, me mundësinë e zgjedhjes së 32 sinjaleve akustike nëpërmjet ndërprerësit të DIP. Tonët duhet të certifikohen sipas EN 54-3. Alarm vizual me ngjyrë të bardhë flash sipas EN 54-3. Pajisja është e pajisur me një bazë të cekët për montim në mur ose tavan. Pajisja është e certifikuar sipas standardeve EN 54-3 &amp; EN 54-23</t>
  </si>
  <si>
    <t>Moduli me hyrje të adresueshme me 1 hyrje dhe 1 dalje rele jo-tension me izolator të integruar. Përdoret për kontrollimin dhe monitorimin e pajisjeve të jashtme (si valvulat PP, dyert e PP, ...) ose si një pajisje për alarme teknike. Pajisja mundësohet nga një lak PP. Mbrojtja IP 65</t>
  </si>
  <si>
    <t>ELEMENTE TJERA TE INSTALIMEVE ELEKTRIKE</t>
  </si>
  <si>
    <t>Furnizimi dhe montimi i prizave njëfazore 230V, 16A</t>
  </si>
  <si>
    <t>Furnizimi dhe montimi i shuko prizave njëfazore 230V, 16A, IP65</t>
  </si>
  <si>
    <t>Furnizimi dhe montimi i prizave modulare ne muri 7M me 4 priza njefazore, 230V, 16A, dhe 1 prize RJ45.</t>
  </si>
  <si>
    <t>Furnizimi dhe montimi i prizave modulare MT7 ne pod per PC me 4 prize njefazore, 230V, 16A dhe 1 priza RJ45.</t>
  </si>
  <si>
    <t>Furnizimi dhe montimi i prizave modulare MT14 ne pod per PC me 8 prize njefazore, 230V, 16A dhe 2 priza RJ45.</t>
  </si>
  <si>
    <t>Furnizimi dhe montimi i konektorit 230V 1/N/PE</t>
  </si>
  <si>
    <t>Furnizimi dhe montimi i konektorit 400V 3/N/PE</t>
  </si>
  <si>
    <t>Furnizimi i pikes lidhese per bojler</t>
  </si>
  <si>
    <t>Furnizimi dhe montimi i ndërprerësave njëpolar</t>
  </si>
  <si>
    <t>Furnizimi dhe montimi i ndërprerësave dypolar</t>
  </si>
  <si>
    <t>Furniz. dhe montimi i ndërprerësave alterantive</t>
  </si>
  <si>
    <t>Detektor i prezences i montuar ne tavan</t>
  </si>
  <si>
    <t>ADRESIMI PUBLIK ME ZË</t>
  </si>
  <si>
    <t>Furnizimi, instalimi, testimi dhe komisionimi i sistemit te zerimit, komplet me sistemin e menagjimit me ze (Adressa te integruara publike/ sistemi i evakuimit me ze) si dhe lidhjen me alarmin e zjarrit.</t>
  </si>
  <si>
    <t>Furnizimi dhe instalimi i një kabllo fleksibël altoparlanti instalimi me tela të imta 2x1.5mm2 me karakteristikat e mëposhtme ose ekuivalente:
Kabllo fleksibël 2x1.5mm². Konstruksioni i përcjellësit individual 30 x 0.25 mm, trashësia minimale e izolimit 0.7 mm. Rezistenca e përcjellësit 13,3 Ω / km. Përçuesi është një përçues bakri i zhveshur, me fije të hollë, i klasës 5 sipas IEC 60228 / HD 383 / DIN VDE 0295. Izolimi: është një përbërje PVC TI2 me bërthama të lidhura në mënyrë koncentrike dhe ngjyrë të shënuar. Rezistenca ndaj djegies: IEC 60332-1</t>
  </si>
  <si>
    <t>Furnizimi dhe instalimi i kabllos së altoparlantit instalues ​​2x2.5mm2 me karakteristikat e mëposhtme ose ekuivalente:
Instalim 2x 2,5mm² kabllo fleksibël me përçues bakri të veshur me tela të imta (diametri nominal 0,20 mm), izolim me përbërje TI2 PVC, bërthama me bërthamë koncentrike dhe të shënuar me ngjyrë dhe mbështjellës të përbërjes PVC TM2. Konstruksioni i përcjellësit individual 50x0.25mm, diametri i jashtëm deri në max. 10.6mm, trashësia e izolimit: 0.8mm. Rezistenca e përcjellësit (@ 20 °): 7,98Ω / km.</t>
  </si>
  <si>
    <t>KONTROLLI I CASJES</t>
  </si>
  <si>
    <t>Kontrollues i deres</t>
  </si>
  <si>
    <t>Lexues i karteles per casje</t>
  </si>
  <si>
    <t>Brave elektrike</t>
  </si>
  <si>
    <t>Kontaktor magnetik</t>
  </si>
  <si>
    <t>Kontroll i alarmit</t>
  </si>
  <si>
    <t>Rampa e motorizuar</t>
  </si>
  <si>
    <t>Butoni per dalje</t>
  </si>
  <si>
    <t xml:space="preserve">Kabllo 8x0.22mm2 </t>
  </si>
  <si>
    <t>Trafostacioni 630 kVA</t>
  </si>
  <si>
    <t>Stabilimenti i tensionit te mesëm: Perbehet prej një trafo fushe, kthines matese, një fushr hyrëse dhe një fushe dalëse. me gas izolues SF6 me shënime: 24kV, 630A, 21/16kA (1s) i punuar sipas standardeve IEC 298, 694, 265-1.</t>
  </si>
  <si>
    <t>Koka kabllovike speciale per montim te brendshëm të kabllove me RMU të tipit K 158 LR ELASTIMOD ose të ngjashme.</t>
  </si>
  <si>
    <t>Blerja dhe montimi i kabllos se tensionit te mesëm për lidhjen e bllokut të tensionit të mesëm në rrjetin e KEDS-it: kablloja, XHE 49A, 3x1x150mm2, 20kV.</t>
  </si>
  <si>
    <t>Blerja dhe montimi i kabllos se tensionit te mesëm për lidhjen e Transformatorit ne kthinen e tensionit të mesëm, kablloja, XHE 49A, 3x1x50mm2, 20kV.</t>
  </si>
  <si>
    <t>Koka kabllovike për montim të brendshëm të lidhjes së kabllos me transformator.</t>
  </si>
  <si>
    <t xml:space="preserve">Konstukcioni i kanalizimit kablovik dhe pusetes sipas kërkesave të KEDS për lidhjen e kabllos së tensionit të mesëm në rrjetin ekzistues distributiv. </t>
  </si>
  <si>
    <t>Furnizimi dhe montimi i rafteve të zinkuar, me dimesnione SKS 45x8cm, me aksesorë për lidhje dhe montim në të dy anë e tavanit, për vendosjen e kabllove të tensionit të mesëm. Këto rafte përmbajnë një lidhëse që siguron lidhje galvanike.</t>
  </si>
  <si>
    <t>Dollap i pajisjes mbrojtese</t>
  </si>
  <si>
    <t xml:space="preserve">Doreza izoluese gome të atestuara </t>
  </si>
  <si>
    <t>Cizme izoluese gome të atestuara</t>
  </si>
  <si>
    <t>Pllakëza me vërejtje " Rezik për jetë"</t>
  </si>
  <si>
    <t>Kompleti i ndihmës së parë</t>
  </si>
  <si>
    <t>Aparat për shuarje të thatë të zjarrit S9</t>
  </si>
  <si>
    <t>Testimet në trafostacion</t>
  </si>
  <si>
    <t>copë</t>
  </si>
  <si>
    <t>Furnizimi dhe montimi I shputave per vendosjen e qilerave mbi te, jane nga goma dhe te ngritura 200 mm nga betoni (furnizohet I parafabrikuar), L=600 mm</t>
  </si>
  <si>
    <t>Vinqi per vendosjen e qilerave me largesi nga baza e forte qe eshte e shtruar me asllaft deri te vendi I caktuar per instalim eshte 10 m dhe krahu nga vendosja e tije L=10 m</t>
  </si>
  <si>
    <t xml:space="preserve">Furnizimi dhe montimi i antivibruesve DN100 </t>
  </si>
  <si>
    <t>Furnizimi dhe montimi i antivibruesve DN50 (per vendosjen tek pjesa e klima komores)</t>
  </si>
  <si>
    <t>Furnizimi dhe montimi i akumuluesit te nxehtesise per ngrohje dhe ftohje me vellim V=1000 lit, izolimi te jete shkume e forte dhe i emajluar</t>
  </si>
  <si>
    <t>Funizimi dhe montimi i enes se mbyllur te zgjerimit me vellim V=300 lit</t>
  </si>
  <si>
    <t>Furnizimi I valvoles me flanxhe dhe kunder flenxhe, diftung dhe bulona  DN100, PN10</t>
  </si>
  <si>
    <t>Furnizimi i valvoles me flanxhe dhe kunder flenxhe per rrjetin primar diftung dhe bulona  DN50, PN16</t>
  </si>
  <si>
    <t>Furnizimi i valvoles me flanxhe dhe kunder flenxhe per rrjetin primar diftung dhe bulona  DN40, PN16</t>
  </si>
  <si>
    <t>Furnizimi i valvoles me flanxhe dhe kunder flenxhe per rrjetin primar diftung dhe bulona  DN25, PN16</t>
  </si>
  <si>
    <t>Furnizimi i valvoles trekahore me elektromotor me flanxhe dhe kunder flenxhe per klimakomore (kontrollohet nga automatika e klimakomores), diftung dhe bulona  DN50, PN16</t>
  </si>
  <si>
    <t>Furnizimi i valvoles trekahore me elektromotor (te ket te integruar automatiken dhe senzorin e e matjes se temperatures ne gyp) me flanxhe dhe kunder flenxhe per rrjetin e ngrohjes nen dysheme diftung dhe bulona  DN25, PN16</t>
  </si>
  <si>
    <t>Funizim dhe montimi i valvola për mbushje, zbrazje R-20</t>
  </si>
  <si>
    <t>Funizim dhe montimi i valvola për çajrosje  automatike  - R - 15</t>
  </si>
  <si>
    <t>Termomanometrat për nxemje qendrore të vendosur në me kyqje R-15, 0 - 130ºC,    0 -   6  bar</t>
  </si>
  <si>
    <t>Funizim dhe montimi i valvuës sigurues me sustë
 DN - 25 / 6bar</t>
  </si>
  <si>
    <t>Funizim dhe montimi i valvulave Sferike DN-15, PN 6</t>
  </si>
  <si>
    <t>Funizim dhe montimi i ndarësi i ndytësirave me flanxhe dhekundër flanxhe, diftung dhe bulona DN100, PN6</t>
  </si>
  <si>
    <t>Funizim dhe montimi i ndarësi i ndytësirave me flanxhe dhekundër flanxhe, diftung dhe bulona DN50, PN6</t>
  </si>
  <si>
    <t>Funizim dhe montimi i valvoles jokthyese me flanxhe dhekundër flanxhe, diftung dhe bulona DN100, PN6</t>
  </si>
  <si>
    <t>Funizim dhe montimi i valvoles jokthyese me flanxhe dhekundër flanxhe, diftung dhe bulona DN50, PN6</t>
  </si>
  <si>
    <t>Funizim dhe montimi i valvoles jokthyese me flanxhe dhekundër flanxhe, diftung dhe bulona DN25, PN6</t>
  </si>
  <si>
    <t>Funizim dhe montimi i valvolave balancuese me flanxhe dhekundër flanxhe, diftung dhe bulona DN100, PN6</t>
  </si>
  <si>
    <t>Funizim dhe montimi i valvolave balancuese me flanxhe dhekundër flanxhe, diftung dhe bulona DN50, PN6</t>
  </si>
  <si>
    <t>Funizim dhe montimi i valvolave balancuese me flanxhe dhekundër flanxhe, diftung dhe bulona DN25, PN6</t>
  </si>
  <si>
    <t>Furnizimi dhe montimi i gypave të çelikut me tegel sipas EN 10305  - 6 dhe EN 10220</t>
  </si>
  <si>
    <t>Ø114.3 x 3.6 mm</t>
  </si>
  <si>
    <t>Ø60.3 x 3.6 mm</t>
  </si>
  <si>
    <t>Ø33.7 x 3.6 mm</t>
  </si>
  <si>
    <t>Furnizimi dhe montimi i fitingut për gypa të çelikut si kthesa, mbajtëse, gasi, teli për saldim etj. është 70 % per pozicionin e gypave te çelikut . Poz. 34</t>
  </si>
  <si>
    <t>%</t>
  </si>
  <si>
    <t>Pastrimi dhe ngjyrosja me ngjyrë bazike të gypave të çelikut (dy herë)</t>
  </si>
  <si>
    <t>Izolimi i gypave me armafleks, lesh mineral dhe mbeshtjellja me alumini me trashësi 0.7 mm</t>
  </si>
  <si>
    <t>Furnizimi dhe montimi I kolektoreve qendor fi200, L=2500 mm (kycjet 1xDN125, 1xDN80, 1xDN65, 1xDN20, 1xDN15)</t>
  </si>
  <si>
    <t>set</t>
  </si>
  <si>
    <t>Punimi i enve per ajrosje V = 2 L</t>
  </si>
  <si>
    <r>
      <t xml:space="preserve">Funizimi dhe mbushja me glykol mediumi deri -30, </t>
    </r>
    <r>
      <rPr>
        <i/>
        <sz val="10"/>
        <rFont val="Arial CE"/>
      </rPr>
      <t>Verejtje: te testohet mire rrjeti deri 6 bar dhe te lihet deri 48 ore ne presion pastaj te mbushet me glykol.</t>
    </r>
  </si>
  <si>
    <t>lit</t>
  </si>
  <si>
    <t>Shqyrtimi i instalimit me ujë të ftohët  dhe të ngrohët</t>
  </si>
  <si>
    <t>cope</t>
  </si>
  <si>
    <t xml:space="preserve">RRJETI GYPOR I NGROHJES / FTOHJES </t>
  </si>
  <si>
    <t xml:space="preserve">Furnizimi dhe montimi I Valvolave per vendosje ne hyre dhe dalje te fancoilave 3/4'' </t>
  </si>
  <si>
    <t>Furnizimi dhe montimi I valvolave me termokoke 3/4'' 230 V (kontrollohet nga fancoili)</t>
  </si>
  <si>
    <t>Furnizimi dhe montimi I valvolave balancuese per fancoila DN 20</t>
  </si>
  <si>
    <t>Furnizimi dhe montimi I gjysemlidheseve per gyp al-pvc me presim per fancoila DN 20</t>
  </si>
  <si>
    <t>Lidhja fleksibile per ventilokonvektor DN 20</t>
  </si>
  <si>
    <t>Ø  114.3 x 3.6 mm</t>
  </si>
  <si>
    <t>Ø  88.9 x 3.2 mm</t>
  </si>
  <si>
    <t>Ø  76.1 x 3.2 mm</t>
  </si>
  <si>
    <t>Ø  60.3 x 3.2 mm</t>
  </si>
  <si>
    <t>Ø  48,3 x 2.6 mm</t>
  </si>
  <si>
    <t>Ø  42,4 x 2.6 mm</t>
  </si>
  <si>
    <t>Ø  33.7 x 2.6 mm</t>
  </si>
  <si>
    <t>Ø  26.9 x 2.6 mm</t>
  </si>
  <si>
    <t>Furnizimi dhe montimi i fitingut për gypa të çelikut si kthesa, mbajtëse, gasi, teli për saldim etj. është 50 % per pozicionin e gypave te çelikut . Poz.11.1-11.8</t>
  </si>
  <si>
    <t>Valvole automatike te çajrosjes 1/2''</t>
  </si>
  <si>
    <t>Shperndaresi-Permbledhesi(kolektori i dergimit dhe i kthimit enkas per ftohje me ventilokonvektor)</t>
  </si>
  <si>
    <t xml:space="preserve">5/4" &gt; 4 x 3/4" </t>
  </si>
  <si>
    <t>Rrjeti gypor me izolim per furnizimin e ventilo-konvektoreve tip: 20x2.6  PEX/Al/PEX, 95°C</t>
  </si>
  <si>
    <t>Furnizimi dhe montimi I gypit PE per largimin e kondezatit  Ø 50</t>
  </si>
  <si>
    <t>Furnizimi dhe montimi I gypit PE per largimin e kondezatit  Ø 32</t>
  </si>
  <si>
    <t>Fitingu për gypat e kondenzatit si mbajtësat, kthesat, vazhduese, y-degza etj. është 70% nga pozicioni i gypave poz. 16-17</t>
  </si>
  <si>
    <t xml:space="preserve">Furnizimi dhe montimi I valovave sferike mbyllese </t>
  </si>
  <si>
    <t>DN65</t>
  </si>
  <si>
    <t>DN25</t>
  </si>
  <si>
    <t>Furnizimi dhe montimi I split klimave per vendosjen ne dhomen e serverit
Kapaciteti I klimes: 12000 BTU, kompresor inverter rrotullues
Temperatura e jashtme punues minimale gjate dimrit per ngrohje: -20'C
Temperatura e jashtme punues minimale gjate dimrit per ftohje: -15'C
te jene te perfshira gypat e freonit, kabllo, gypi I kondensatit ne gjatesi: 25 m (verejtje: sasia e gasit duhet ti shtohet varsisht prej prodhuesit per shkak gjatesise se gypave)</t>
  </si>
  <si>
    <t>2.11.1</t>
  </si>
  <si>
    <t>2.11.2</t>
  </si>
  <si>
    <t>2.11.3</t>
  </si>
  <si>
    <t>2.11.4</t>
  </si>
  <si>
    <t>2.11.5</t>
  </si>
  <si>
    <t>2.11.6</t>
  </si>
  <si>
    <t>2.11.7</t>
  </si>
  <si>
    <t>2.11.8</t>
  </si>
  <si>
    <t>NGROHJA NEN DYSHEME / NE BAZEN E PERDHESES</t>
  </si>
  <si>
    <t xml:space="preserve">1" &gt; 7 x 1/2" </t>
  </si>
  <si>
    <t>Kutia per kolektor, pa kembe</t>
  </si>
  <si>
    <t xml:space="preserve">795 x 450 x 11 cm </t>
  </si>
  <si>
    <t>Valvole sferike - Holander 1''</t>
  </si>
  <si>
    <t>Valvola për mbushje-zbrazje</t>
  </si>
  <si>
    <t>Alufolja per ngrohjen ne dysheme se bashku me shina dhe klipsa</t>
  </si>
  <si>
    <t>m2</t>
  </si>
  <si>
    <t>Liferimi dhe montimi I tubave AL-PVC fi 26 per lidhje me pompe termike</t>
  </si>
  <si>
    <t xml:space="preserve">Aktuatore qe vendosen ne kaseta per kontrollim te linjave ngrohese </t>
  </si>
  <si>
    <t>Termostata per kontrollimin e ngrohjes nen dysheme</t>
  </si>
  <si>
    <t>VENTILIMI</t>
  </si>
  <si>
    <t>Mbajtesi I gumes per klima komore
Gjatesia: 1.2 m</t>
  </si>
  <si>
    <t>Konstruksioni mbajtes per rekuperatorin per montim te jashtem</t>
  </si>
  <si>
    <t>Kanalet nga llamarina e zinktuar per thitjen e ajrit dhe prurjen e ajrit ne hapsiren ku jane parapare me projekt me trashesi t=0.7 mm
si dhe pjesa e furnizimi me ajer te fancoilat tavanor</t>
  </si>
  <si>
    <t>Pjeset fazonike te kanaleve merret 30% per poziten 5 siq jane kthesat, redukuest, mbajtesa, dado, bulona etj.</t>
  </si>
  <si>
    <t>Izolimi I kanaleve te prurjes me armaflez 9 mm</t>
  </si>
  <si>
    <t>Furnizimi dhe montimi I ventilatorit kulmor per thithje te arjit V=2400 m3/h, dpext=150 pa</t>
  </si>
  <si>
    <t>Furnizimi dhe montimi I grilave per prurje dhe thithje te ajrit tek pjesa e ventilokonvektoreve 
3600 x 200 mm</t>
  </si>
  <si>
    <t>Furnizimi dhe montimi I grilave per prurje dhe thithje te ajrit tek pjesa e ventilokonvektoreve 
2600 x 200 mm</t>
  </si>
  <si>
    <t>Furnizimi dhe montimi I grilave per prurje dhe thithje te ajrit tek pjesa e ventilokonvektoreve 
2000 x 200 mm</t>
  </si>
  <si>
    <t>Furnizimi dhe montimi I grilave per prurje dhe thithje te ajrit tek pjesa e ventilokonvektoreve 
1500 x 200 mm</t>
  </si>
  <si>
    <t>Furnizimi dhe montimi I grilave per prurje dhe thithje te ajrit 
300 x 150 mm</t>
  </si>
  <si>
    <t>Furnizimi dhe montimi I grilave per prurje dhe thithje te ajrit 
500 x 700 mm</t>
  </si>
  <si>
    <t>Furnizimi dhe montimi I grilave per prurje dhe thithje te ajrit 
425 x 125 mm</t>
  </si>
  <si>
    <r>
      <t xml:space="preserve">Furnizimi dhe montimi I PV Valvolave per ventilimin te nyejeve sanitare </t>
    </r>
    <r>
      <rPr>
        <sz val="10"/>
        <rFont val="Symbol"/>
        <family val="1"/>
        <charset val="2"/>
      </rPr>
      <t xml:space="preserve">f100 </t>
    </r>
    <r>
      <rPr>
        <sz val="10"/>
        <rFont val="Arial"/>
        <family val="2"/>
      </rPr>
      <t>mm</t>
    </r>
  </si>
  <si>
    <t>Furnizimi dhe montimi I grilave kunder shiut 
fi 250 mm</t>
  </si>
  <si>
    <t>Furnizimi dhe montimi I grilave kunder shiut 
me dimensione 1600x400 mm</t>
  </si>
  <si>
    <t>Furnizimi dhe montimi I grilave kunder shiut 
me dimensione 450x300 mm</t>
  </si>
  <si>
    <t>Furnizimi dhe montimi I grilave kunder shiut 
me dimensione 500x200 mm</t>
  </si>
  <si>
    <t>Furnizimi dhe montimi I damperave te ajrit (rregullatoreve te ajrit) me dimenzione  400x200 mm</t>
  </si>
  <si>
    <t>Furnizimi dhe montimi I damperave te ajrit (rregullatoreve te ajrit) me dimenzione  450x200 mm</t>
  </si>
  <si>
    <t>Furnizimi dhe montimi I damperave te ajrit (rregullatoreve te ajrit) me dimenzione  200x150 mm</t>
  </si>
  <si>
    <t>Furnizimi dhe montimi I damperave te ajrit (rregullatoreve te ajrit) me dimenzione  250x200 mm</t>
  </si>
  <si>
    <t>Furnizimi dhe montimi I damperave te ajrit (rregullatoreve te ajrit) me dimenzione  350x200 mm</t>
  </si>
  <si>
    <t>Furnizimi dhe montimi I damperave te ajrit (rregullatoreve te ajrit) me dimenzione  150x200 mm</t>
  </si>
  <si>
    <r>
      <t xml:space="preserve">Furnizimi dhe montimi I damperave te ajrit (rregullatoreve te ajrit) me dimenzione  </t>
    </r>
    <r>
      <rPr>
        <sz val="10"/>
        <rFont val="Calibri"/>
        <family val="2"/>
      </rPr>
      <t>Ø140</t>
    </r>
    <r>
      <rPr>
        <sz val="10"/>
        <rFont val="Arial"/>
        <family val="2"/>
      </rPr>
      <t xml:space="preserve"> mm</t>
    </r>
  </si>
  <si>
    <t>Furnizimi dhe montimi I damperave manual kunderzjarrit
me dimensione 400 x 200 mm</t>
  </si>
  <si>
    <t>Furnizimi dhe montimi I damperave manual kunderzjarrit
me dimensione 450 x 200 mm</t>
  </si>
  <si>
    <r>
      <t xml:space="preserve">Furnizimi dhe montimi I damperave manual kunderzjarrit
me dimensione </t>
    </r>
    <r>
      <rPr>
        <sz val="10"/>
        <rFont val="Calibri"/>
        <family val="2"/>
      </rPr>
      <t>Ø</t>
    </r>
    <r>
      <rPr>
        <sz val="10"/>
        <rFont val="Arial"/>
        <family val="2"/>
      </rPr>
      <t>224 mm</t>
    </r>
  </si>
  <si>
    <t>Furnizimi dhe montimi I senzoreve te levizjes perleshuerjen ne pune te ventilatorit se bashku me kabllo dhe elemente percjellese</t>
  </si>
  <si>
    <t xml:space="preserve">Testimi dhe leshimi ne pune I ventilatoreve te nyejve sanitare </t>
  </si>
  <si>
    <t>VENTILIMI I BODRUMIT</t>
  </si>
  <si>
    <t>Damperat e ajrit
MD-300x300 mm
Me elektromotor</t>
  </si>
  <si>
    <t>Kanalet nga llamarina e zinktuar per thitjen e ajrit dhe prurjen e ajrit ne hapsiren ku jane parapare me projekt me trashesi t=0.7 mm</t>
  </si>
  <si>
    <t>Pjeset fazonike te kanaleve merret 50% per poziten 1 siq jane kthesat, redukuest, mbajtesa, dado, bulona etj.</t>
  </si>
  <si>
    <t>Konstruksioni mbajtes I ventilatorev aksial</t>
  </si>
  <si>
    <t>Furnizimi dhe montimi I automatikes dhe elementet percjellese per leshimin ne pune te sisitemit te ventilimit te garazhave</t>
  </si>
  <si>
    <t>Hpajet ne mure per vendosjen e grilave per qarkullim te ajrit</t>
  </si>
  <si>
    <t>MBIPRESIONI TE SHKALLET</t>
  </si>
  <si>
    <t>Ventilatori centrifugal per prurje te arjit te pjesa e shkalleve 
V = 9000 m3/h 550 pa</t>
  </si>
  <si>
    <t xml:space="preserve">Rregullatori frekuentiv per leshimn ne pune te ventilatorit </t>
  </si>
  <si>
    <t>Grila per prurje te ajrit tek pjesa e shkalleve dimensionet:
300 x 300 mm</t>
  </si>
  <si>
    <t>Damper i ajrit me elektromotor tek pjesa e shkalleve dimensionet:
300 x 300 mm</t>
  </si>
  <si>
    <t>Senzor per mbishtypje te ajrit tek pjesa e shkalleve</t>
  </si>
  <si>
    <t>Pjeset fazonike te kanaleve merret 50% per poziten 6 siq jane kthesat, redukuest, mbajtesa, dado, bulona etj.</t>
  </si>
  <si>
    <t xml:space="preserve">Konstruksioni mbajtes I ventilatorev </t>
  </si>
  <si>
    <t>Furnizimi dhe montimi I automatikes dhe elementet percjellese per leshimin ne pune te sisitemit te mbipresionit tek shkallet</t>
  </si>
  <si>
    <t>E</t>
  </si>
  <si>
    <t>Totali E</t>
  </si>
  <si>
    <t>ASHENSORI</t>
  </si>
  <si>
    <t>Inspektimi i ashensorit dhe lëshimi i certifikatës së përdorimit nga ana e personit të autorizuar nga MINT</t>
  </si>
  <si>
    <t>Përshkrimi i pozicionit</t>
  </si>
  <si>
    <t>Njësia</t>
  </si>
  <si>
    <t>Çmimi/Njësi</t>
  </si>
  <si>
    <t>Vërejtje: Me qëllim që punimet në realizimin e ndërtesës të jenë plotësisht të sinkronizuara, kryesi i punimeve, para fillimit të punës duhet t'I analizojë detajisht të gjitha projektet, detajet dhe përshkrimet teknike. Punëkryesi, para fillimit të realizimit të pozicioneve obligohet t'i paraqesë ATESTET dhe ÇERTIFIKATAT e produkteve.</t>
  </si>
  <si>
    <t>Nëtotali 1</t>
  </si>
  <si>
    <t>Gërmimi i dheut të kategorisë III-të me makineri përkatëse dhe bartja e tij deri në deponi, min. 5 km.</t>
  </si>
  <si>
    <t>Gërmimi i dheut për themele të shkallëve të jashtme.</t>
  </si>
  <si>
    <t>Furnizimi me material, shtrirja dhe ngjeshja e zhavorit me fraksion 0-60 mm me t=10 cm nën themelet e shkallëve të jashtme (ngjeshja minimum 30MN/m²).</t>
  </si>
  <si>
    <t>Furnizimi me material, shtrirja dhe ngjeshja e zhavorit me fraksion 0-60 mm me t=10 cm nën elementet e parafabrikuara të tribunave dhe murit në formë ''L''. (ngjeshja minimum 30MN/m²).</t>
  </si>
  <si>
    <t>Furnizimi me material, shtrirja dhe ngjeshja e zhavorit me fraksion 0-60 mm me t=20 cm nën elementet e parafabrikuara të pllakave të betonit. (ngjeshja minimum 30MN/m²).</t>
  </si>
  <si>
    <t>Nëtotali 2</t>
  </si>
  <si>
    <t>Furnizimi, transporti dhe mbjellja e Bagrem Akacie - lartësia e drurit nga toka deri në degëzimet e para të jetë 2m, me kurorë mirë të formuar me diametër D=150 - 180cm. Trashësia e trungut nga toka e deri në lartësi 1.0 m' të jetë me perimetër 16-18cm (b).Fidanet duhet të jenë të zhvilluara ne vazo me madhësi prej  80 litra.</t>
  </si>
  <si>
    <t>Nëtotali 3</t>
  </si>
  <si>
    <t>Furnizimi, transporti dhe vendosja në vepër e betonit në themelet e shkallëve me lartësi dhe trashësi sipas vizatimeve, beton i klasës: C30/37;XC4;XF1;Dmax16mm;S4.</t>
  </si>
  <si>
    <t>Furnizimi, transporti dhe vendosja në vepër e betonit në muret e shkallëve me lartësi dhe trashësi sipas vizatimeve, beton i klasës: C30/37;XC4;XF1;Dmax16mm;S4.</t>
  </si>
  <si>
    <t>Furnizimi, transporti dhe vendosja në vepër e betonit të shkallëve dhe pllakës së pjerrët për persona me aftësi te kufizuara me lartësi dhe trashësi sipas vizatimeve, beton i klasës: C30/37;XC4;XF1;Dmax16mm;S4.</t>
  </si>
  <si>
    <t>Furnizimi dhe vendosja e mureve të parafabrikuara në formë ''L'' me dimensione 75 x 370 x 8 cm dhe h=30 cm për krijimin e tribunave. Në pjesën e sipërme duhet të vendosen listellat nga druri i breut të impregnuar. Në pozicion përfshihet furnizimi dhe montimi i listellave si dhe fiksimi në elemente dhe funskionalizimi i tyre. (Detaji D3-D3).</t>
  </si>
  <si>
    <t>Furnizimi dhe vendosja e mureve të parafabrikuara në formë ''L'' me dimensione 60 x 100 x 12 cm dhe h=105 cm për formimin e murit për mbajtjen e dheut. Klasa e betonit min. C-30/37 MPa, Klasa e ekspozimit: XC1 - XC4, XD1, XF1, XA1. Duhet të prezentohet atesti i mosdepërtimit të ujit në element. Nga ana e brendshme, elementet duhet të trajtohen me shirita izolues nga membrana bitumeni dhe me gjeotekstil. Këto elemente duhet të përshtaten me pjerrtësinë e terrenit.</t>
  </si>
  <si>
    <t>Furnizimi dhe vendosja e pllakave të betonit të parafabrikuara në me dimensione 80 x 80 x 8 cm.</t>
  </si>
  <si>
    <t>Furnizimi dhe vendosja e anësoreve të betonit me dimensione 18 x 100 x 24 cm. Në pozicion përfshihet edhe furnizimi dhe rrafshimi i betonit të varfër për vendosjen e anësoreve.</t>
  </si>
  <si>
    <t>Furnizimi me material dhe kryerja e punëve të muratimit nga gips kartoni me trashësi t=12.5 m, me termoizolim t=5 cm (lesh guri). Në pozicion përfshihen profilet perimetrike nga llamarina me trashësi 0.6 mm me prerje tërthore 75 x 40 mm, profilet vertikale nga llamarina e zinkuar me prerje tërthore 75 x 50 mm. Gipas kartoni me trashësi 12 mm vendoset në të dy anët e konstruksionit metalik dhe fiksohet me vida vetëfiletuese me dimension 3.9 x 30 mm.</t>
  </si>
  <si>
    <t>Furnizimi me material dhe kryerja e punëve të muratimit nga gips kartoni me trashësi t=12.5 mm, rezistent ndaj lagështisë (EN 520 me aftësi thithëse të ujit &lt; 10%). Në pozicion përfshihen profilet perimetrike nga llamarina me trashësi 0.6 mm me prerje tërthore 75 x 40 mm, profilet vertikale nga llamarina e zinkuar me prerje tërthore 75 x 50 mm. Gipas kartoni me trashësi 12.5 mm vendoset në të dy anët e konstruksionit metalik dhe fiksohet me vida vetëfiletuese me dimension 3.9 x 30 mm.</t>
  </si>
  <si>
    <t>Furnizimi me material dhe montimi i konstruksionit metalik me dimensione të përgjithshme 1050 x 575 mm, për vendosjen e lavamanit në murin nga gips kartoni.</t>
  </si>
  <si>
    <t>Furnizimi me material dhe vendosja e beton kontaktit.
Specifikat teknike:
- Gjendja: i lëngshëm
- Temperatura e aplikimit: +5 - +35 ˚C
- Densiteti: 1.4 kg/l</t>
  </si>
  <si>
    <t>Furnizimi me material dhe vendosja e masës rrafshuese në sipërfaqet e mureve.( Suvatimi)
Specifikat teknike:
- Gjendja: Pluhur
- Ngjyra: Bardhë
- Raporti i përzierjes: 7.5 - 8 litra ujë / 15 kg
- ph e përzierjes: 12
- Koha e pritjes për vendosjen e shtresës së dytë: 4 - 6 orë</t>
  </si>
  <si>
    <t>Furnizimi me material dhe vendosja e gletit me trashësi deri në 3mm.
Specifikat teknike:
- Forma: Pluhur
- Ngjyra: Bardhë
- Raporti i përzierjes: 6.5 - 7 litra ujë / 25 kg
- Koha e pritjes për vendosjen e shtresës së dytë: 30-40 min
- Koha e pritjes për gërryerje/rrafshim: 15-20 min</t>
  </si>
  <si>
    <t>Furnizimi me material dhe ngjyrosja e mureve dhe plafoneve me ngjyrë emulsioni për përdorim të brendshëm mat.
Specifikat teknike:
- Ngjitja: ≥ 2 N/mm²
- pH: 8 - 9.5 (+23˚C)
- Koha e tharjes: 1 orë
- Rezistenca e fërkimit: &lt; 5 Чm në 200 cikle të larjes
- Viskoziteti: 115 ± 5 KU
- Densiteti: 1.46 ± 0.03 kh/l</t>
  </si>
  <si>
    <t>Furnizimi me material dhe punimi i plafonit të lëshuar nga gips kartoni me trashësi t=9.5 mm. Në pozicion përfshihet edhe furnizimi dhe punimi i konstruksionit nga profilat e llamarinës së zinkuar, varëset, bulonat dhe kapëset metalike.</t>
  </si>
  <si>
    <t>Furnizimi me material dhe vendosja e qeramikës dekorative me dimensione 120 x 280 cm dhe trashësi t=6 mm (Matte - Naturale, Décor line) në muret e bërthamës.</t>
  </si>
  <si>
    <t>Nëntotali 3</t>
  </si>
  <si>
    <t>Furnizimi me material dhe kryerja e punëve të hidroizolimit të pllakës së themelit, mureve të betonit dhe pasazhit (me kondor 3mm + 4mm). Në pozicion përfshihet tharja e dyshemesë, lyerja me shtresë bazë si dhe një shtresë bitumen.
Të punohet sipas përshkrimit: 
- në fazën e parë pasi të pastrohet vendi bëhet lyerja me betolit.
- furnizimi me material membrane bituminoze 4mm me gjerësi 20cm me flakim
- furnizimi me material membrane bituminoze K5K; 5mm me Granul.
- pas kësaj është i gatshëm që të punohet mbi të, por pa e dëmtuar fizikisht me mjete të forta si psh. goditje, thyerje, qarje etj.
Në pozicion duhet të parashihen edhe elementet e tjera përcjellëse në mënyrë që të jetë funksionale dhe stabile.
Si specifika të këtij hidroizolimi janë: parandalimi i depërtimit të ujit si poshtë dhe lartë, është rezistent ndaj kripërave dhe kimikateve, ka fleksibilitet, qëndrueshmëri dhe elasticitet.</t>
  </si>
  <si>
    <t>Furnizimi me material dhe kryerja e punëve të termoizolimit të mureve të bodrumit me termoizolim t=10 cm.
Specifikat teknike:
- Materiali: Shkumë e ngurtë polistyren EN 13164 XPS
- Moduli i elasticitetit: 12 N/mm² = 12000 kPa
- Përçueshmëria termike: λD = 0.033 ë/(mK)
- Sipërfaqja: e lëmuar
Ngjitja e pllakave bëhet me shkumë të lengshme polistyreni.</t>
  </si>
  <si>
    <t>Furnizimi me material dhe punimi i shtresës mbrojtëse të termoizolimit të mureve të bodrumit dhe suterrenit me folie polietileni HDPE me sipërfaqe jo të rrafshtë.
Specifikat teknike:
- Densiteti: 400 g/m²
- Forca nën presion: rreth 150 kPa
- Rezistenca e temp.: -20˚C deri +80˚C</t>
  </si>
  <si>
    <t>Furnizimi me material dhe vendosja e hidroizolimit dy-komponentësh me masë gjysëm likuide fleksibile për përdorim në nyje sanitare.
Vërejtje: Duhet të ngritet për muri min. 20 cm nga dyshemeja.</t>
  </si>
  <si>
    <t>Nëtotali 4</t>
  </si>
  <si>
    <t>Furnizimi me material dhe kryerja e punëve të nivelizimit të dyshemese së bodrumit dhe suterrenit sipas përshkrimeve të poshtëshënuara:
1. Panel i ngurtë nga polistireni i ekstruduar XPS 40 mm.
2. Gjeotekstil 300 gr/m²
3. Shtresa nivelizuese nga masa me përzierje zallë, cemet dhe aditivë (estrih) me trashësi 6cm.
Vërejtje: Duhet të harmonizohet niveli i estrihut në bërthamë dhe koridor (mermer 3cm dhe epoksid). Shiko detajin D4-D4.</t>
  </si>
  <si>
    <t>Furnizimi me material dhe kryerja e punëve të nivelizimit të dyshemese së përdhesës sipas përshkrimeve të poshtëshënuara:
1. Lyerja e pllakës së betonit me bazë bitumeni i cili aplikohet me brushë rrëshqitëse ose rrotulluese.
2. Shtresa e barazimit të shtypjeve nga membrana e bitumenit me trashësi 2.5 mm dhe peshë 2.5 kg/m². Ngjitja e membranës bëhet me anë të pishtarit me gas ose saldatorit me ajër të nxehtë.
3. Panel i ngurtë nga polistireni i ekstruduar XPS 2 x 80 mm me forcë shtypëse (kPa) (EN 826) CS(10\Y)300.
4. Membranë me bazë bitumeni me trashësi 2.5 mm.
5. Shtresa nivelizuese nga masa me përzierje zallë, cemet dhe aditivë (estrih) me trashësi 6cm.
Vërejtje: Duhet të harmonizohet niveli i estrihut në pasazh, bërthamë dhe koridor (mermer 3cm dhe qeramikë 0.9cm). Shiko detajin D5-D5.</t>
  </si>
  <si>
    <t>Furnizimi me material dhe kryerja e punëve të nivelizimit të dyshemese së katit 1, 2 dhe 3 sipas përshkrimeve të poshtëshënuara:
1. Panel i ngurtë nga polistireni i ekstruduar XPS 30 mm.
2. Gjeotekstil 300 gr/m²
3. Shtresa nivelizuese nga masa me përzierje zallë, cemet dhe aditivë (estrih) me trashësi 6cm.
Vërejtje: Duhet të harmonizohet niveli i estrihut në bërthamë dhe koridor (mermer 3cm dhe qeramikë 0.9cm). Shiko detajin D3-D3.</t>
  </si>
  <si>
    <t>Furnizimi me material dhe vendosja e pllakave të qeramikës në muret e tualeteve, mirëmbajtjes etj. me dimensione 120 x 280 cm dhe trashësi t=6 mm. Ngjyra e pllakës është ëarm Poëder 01 Matte. Në pozicion përfshihet ngjitësi me bazë cementi dhe fuga me rezistencë të lartë ndaj lagështisë.
Specifikat teknike te ngjitësit:
- Forma: pluhur
- Densiteti: 1650 gr/L
- Temperatura e aplikimit: +5˚C deri +35˚C
Specifikat teknike të fugës:
- Rezistenca në shtypje: &gt;28 N/mm²
- Absorbimi i ujit pas 4 ore EN13888: &lt; 2g/m2</t>
  </si>
  <si>
    <t>Furnizimi me material dhe vendosja e pllakave të qeramikës në dyshemetë e koridoreve, tualeteve, mirëmbajtjes etj. me dimensione 120 x 120 cm dhe trashësi t=6 mm. Ngjyra e pllakës është ëarm Poëder 01 Matte. Në pozicion përfshihet ngjitësi me bazë cementi dhe fuga me rezistencë të lartë ndaj lagështisë.
Specifikat teknike te ngjitësit:
- Forma: pluhur
- Densiteti: 1650 gr/L
- Temperatura e aplikimit: +5˚C deri +35˚C
Specifikat teknike të fugës:
- Rezistenca në shtypje: &gt;28 N/mm²
- Absorbimi i ujit pas 4 ore EN13888: &lt; 2g/m2</t>
  </si>
  <si>
    <t>Furnizimi me material dhe vendosja e laminatit në dyshemetë e zyreve. Trashësia e laminatit t=12 mm me rezistencë në abrazion AC4/≥4000 fërkime. Në pozicion përfshihet termofolia, llajsnet MDF h=8cm me ngjyrë të bardhë si dhe profili prej aluminit me prerje tërthore L ose ꓕ për lidhje të laminatit dhe qeramikës.</t>
  </si>
  <si>
    <t>Furnzimi me material dhe vendosja e mermerit natyral të flakëruar (jo rrëshqitës) në dyshemenë e pasazhit me koeficient min. R12. Trashësia e mermerit t=3cm. Në pozicion janë të përfshira edhe cokllat me h=10cm, ngjitësi dhe fuga adekuat për përdorim të jashtëm.
Specifikat teknike te ngjitësit:
- Forma: pluhur
- Densiteti: 1650 gr/L
- Temperatura e aplikimit: +5˚C deri +35˚C
Specifikat teknike të fugës:
- Rezistenca në shtypje: &gt;28 N/mm²
- Absorbimi i ujit pas 4 ore EN13888: &lt; 2g/m2</t>
  </si>
  <si>
    <t>Furnzimi me material dhe vendosja e mermerit natyral të flakëruar (jo rrëshqitës) në shkallët e brendshme me koeficient min. R12. Gjerësia e krahut të shkallëve është 140 cm Trashësia e mermerit të shkelëses është t=3cm kurse ballorja t=2cm. Tek shkallët, shkelësja duhet të përfundojë në formë gjysëm harkore nga ana e jashtme. Në pozicion janë të përfshira shkelësja, ballorja, coklla me h=10cm ngjitësi dhe fuga.
Specifikat teknike te ngjitësit:
- Forma: pluhur
- Densiteti: 1650 gr/L
- Temperatura e aplikimit: +5˚C deri +35˚C
Specifikat teknike të fugës:
- Rezistenca në shtypje: &gt;28 N/mm²
- Absorbimi i ujit pas 4 ore EN13888: &lt; 2g/m2</t>
  </si>
  <si>
    <t>Furnzimi me material dhe vendosja e mermerit natyral të flakëruar (jo rrëshqitës) në pushimoret e shkallëve të brendshme dhe parahyrje të shkallëve me koeficient min. R12. Trashësia e mermerit t=3cm. Në pozicion janë të përfshira edhe cokllat me h=10cm, ngjitësi dhe fuga.
Specifikat teknike te ngjitësit:
- Forma: pluhur
- Densiteti: 1650 gr/L
- Temperatura e aplikimit: +5˚C deri +35˚C
Specifikat teknike të fugës:
- Rezistenca në shtypje: &gt;28 N/mm²
- Absorbimi i ujit pas 4 ore EN13888: &lt; 2g/m2</t>
  </si>
  <si>
    <t>Furnizimi me material dhe punimi i epoksidit të pigmentuar 6 - 8 mm në 2 shtresa (Baza dhe shtresat finale).
Specifikat teknike:
- Raporti i përzierjes: 2:1
- Koha e tharjes: 12 orë
- Koha e ringjyrosjes: 12 - 24 orë</t>
  </si>
  <si>
    <t>Furnizimi me material dhe punimi i pragut të derës për dalje në kulm nga mermeri natyral. Dimensionet e përgjithshme 120 x 30 x 3cm. Në pozicion përfshihet edhe mbushja dhe nivelizimi I shkallës me estrih. Shiko prerjen 1-1.</t>
  </si>
  <si>
    <t>Furnizimi, transporti dhe montimi i pllakave të mermerit travertin me trashësi 3cm në mure, muret e shkallëve të jashtme dhe mureve të rampës për persona me aftësi të kufizuara. Në pozicion përfshihet ngjitësi dhe fuga adekuate për përdorim të jashtëm dhe rezistente ndaj kushteve atmosferike.</t>
  </si>
  <si>
    <t>Furnizimi, transporti dhe montimi i pllakave të mermerit travertin me trashësi 3cm dhe gjerësi 26 cm për sollbankat e mureve të shkallëve të jashtme dhe mureve të rampës për persona me aftësi të kufizuara. Në pozicion përfshihet ngjitësi dhe fuga adekuate për përdorim të jashtëm dhe rezistente ndaj kushteve atmosferike.</t>
  </si>
  <si>
    <t>Furnizimi, transporti dhe montimi (mveshja) e shkallëve nga mermeri travertin. Dimensionet e shkelëses janë 35 x 310 x 3cm dhe të ballores 12 x 310 x 2cm. Në pozicion përfshihet ngjitësi dhe fuga adekuate për përdorim të jashtëm dhe rezistente ndaj kushteve atmosferike.</t>
  </si>
  <si>
    <t>Furnizimi me material dhe montimi i llamarinës së zinkuar 0.6mm në atikë. Fillimisht vendosen shiritat tërthor nga llamarina të cilët fiksohen në murin e betonit përmes vidave. Në pjesën e poshtme formohen tehat në kënd 45˚ të cilët mundësojnë fiksimin e llamarinës në shiritat tërthor. Në vendet ku bëhet lidhja e llamarinës bëhet mbushja me silikon adekuat për përdorim të jashtëm i cili është rezistent ndaj kushteve atmosferike. Shiko detajin 1-1.</t>
  </si>
  <si>
    <t>Furnizimi me material dhe punimi i kendeve të dritareve me panelet me densitet të lartë (fiber cement) me thellësi deri në 60 cm dhe me trashësi t=8 mm, densiteti 1630 kg/m³, fuqia mesatare në përkulje 32.0 MPa, forca mesatare e përkuljes paralele 22.0 MPa, fuqia mesatare e përkuljes ne gjendje të lagur ≥24.0 MPa. Montimi i paneleve në profilat metalik bëhet përmes lidhëseve metalike - nitne.</t>
  </si>
  <si>
    <t>Furnizimi me material dhe punimi i pikoreve te aluminit t=4mm në pjesën nën dritare. Thellësia e pikores  ̴  55cm. Në pozicion përfshihet ngjitësi adekuat për përdorim të jashtëm dhe rezistent ndaj kushteve amosferike, bulonat si dhe anësoret e pikoreve. Ngjyra hiri RAL 7044 (Silk Grey).</t>
  </si>
  <si>
    <t>Furnizimi me material dhe punimi i brisoleve me mundësi rrotullimi në mënyrë automatike (me motor elektrik) nga 0-90 shkallë. Brisoletë përbëhen nga grilat e aluminit në formë elipse, profili i aluminit  20 x 20 x 1.5 mm i cili lidh grilat ne pjesën e poshtme të tyre dhe motorit duke ju mundësuar lëvizjen/rrotullimin e tyre dhe konstruksionin mbajtës nga profili i çelikut me prerje tërthore 40 x 80 mm i cili fiksohet në pllakat e meskatit me ankera metalik. Në çmim përfshihen saldimet, lyerjet me ngjyrë kundër korrozionit me ngjyrë yndyrore në dy shtresa. Kodi i ngjyrës RAL 7044 (Silk Grey).</t>
  </si>
  <si>
    <t>Vërejtje: 
Hidrauliku: Forca EN 2/3/4; EN 1154. Brava: EN 12209 (duhet të përfshihen edhe çelësat). Cilindri: Standardi i cilindrit: EuroCilinder. Menteshat: Lloji: Menteshe e fshehur; Deklarate e performances ne baze te: (EU) 305/2011; Certifikimi: EN 1935. Dorezat: Standardi I certifikimit: EN 1906; Materiali: INOX. Korniza e derës nga profilet e aluminit kompatibile me krahun e derës dhe profileve të tjera në pozicion. Trajtimi i sipërafqes: Anodizim natyral i aluminit. Konfigurimi: Sistem i integruar në profilin statik.</t>
  </si>
  <si>
    <t>Furnizimi me material, punimi dhe montimi i murit të xhamit me derë MDF të ngjyrosur
Specifikat teknike:
- Profil i ekstruduar i aluminit në dysheme, plafon dhe në lidhjet vertikale me murin nga gips kartoni
- Xham i laminuar me trashësi 2 x 8 mm
specifikat teknike të derës:
- Materiali: MDF i ngjyrosur (ngjyrë ulliri)
- Dimensionet: 100 x 266 cm
- Trashësia: t=4.2 cm
- Cilindri: i përshtatshëm me EN 1303
Për detaje teknike, shiko skemën.</t>
  </si>
  <si>
    <t>Furnizimi me material, punimi dhe montimi i dyerve të tualeteve nga materiali MDF me kornizë alumini dhe krah hidraulik.
Specifikat teknike të derës:
- Materiali: MDF i ngjyrosur
- Trashësia: t=4.2 cm
- Cilindri: i përshtatshëm me EN 1303
Për detaje teknike, shiko skemën.</t>
  </si>
  <si>
    <t>Furnizimi me material, punimi dhe montimi i dyerve për hapësirën e mirëmbajtjes, garderobës dhe deposë për material nga materiali MDF me kornizë alumini. 
Specifikat teknike të derës:
- Materiali: MDF i ngjyrosur
- Trashësia: t=4.2 cm
- Cilindri: i përshtatshëm me EN 1303
Për detaje teknike, shiko skemën.</t>
  </si>
  <si>
    <t>Furnizimi me material, punimi dhe montimi i dyerve për tualetin e personave më aftësi të kufizuar nga materiali MDF me kornizë alumini dhe krah hidraulik.
Specifikat teknike të derës:
- Materiali: MDF i ngjyrosur
- Trashësia: t=4.2 cm
- Cilindri: i përshtatshëm me EN 1303
Për detaje teknike, shiko skemën.</t>
  </si>
  <si>
    <t>Furnizimi me material, punimi dhe montimi i dyerve për hapësirën e REK dhe UPS nga materiali MDF me kornizë alumini. 
Specifikat teknike të derës:
- Materiali: MDF i ngjyrosur
- Trashësia: t=4.2 cm
- Cilindri: i përshtatshëm me EN 1303
Për detaje teknike, shiko skemën.</t>
  </si>
  <si>
    <t>Furnizimi me material, punimi dhe montimi i derës së zyres nga materiali MDF i ngjyrosur me trashësi t=4.2cm</t>
  </si>
  <si>
    <t>Furnizimi me material, punimi dhe montimi i derës për hapësirën e kanalit të instalimeve nga materiali MDF me kornizë alumini. 
Specifikat teknike të derës:
- Materiali: MDF i ngjyrosur
- Trashësia: t=4.2 cm
- Cilindri: i përshtatshëm me EN 1303
Për detaje teknike, shiko skemën.</t>
  </si>
  <si>
    <t>Furnizimi me material, punimi dhe montimi i derës dy krahëshe për sallën e konferencave nga materiali MDF me kornizë alumini. 
Specifikat teknike të derës:
- Materiali: MDF i ngjyrosur
- Trashësia: t=4.2 cm
- Cilindri: i përshtatshëm me EN 1303
Për detaje teknike, shiko skemën.</t>
  </si>
  <si>
    <t>Furnizimi me material, punimi dhe montimi i derës dy krahëshe zjarrduruese për depo dhe nënstacion. Rezistenca ndaj zjarrit 90 minuta. Lloji i rezistencës E90, Ei60, Eë90, standardi EN 16034.</t>
  </si>
  <si>
    <t>Furnizimi me material, punimi dhe montimi i derës zjarrduruese për arkiv, kuadro dhe server. Rezistenca ndaj zjarrit 90 minuta. Lloji i rezistencës E90, Ei60, Eë90, standardi EN 16034.</t>
  </si>
  <si>
    <t>Furnizimi me material dhe punimi i ndarjeve të tualeteve me HPL panele mengjyrë ulliri me trashësi t=12mm. Në pozicion përfshihen këmbët inoks, mbyllëset e dyerëve, varëset në dyer si dhe të gjitha pajisjet e nevojshme për finalizimin dhe funksionalizimin e tyre.</t>
  </si>
  <si>
    <t>Furnizimi me material dhe punimi i pultit të lavamanëve në tualete nga HPL panelet me teksturë guri me trashësi t=12mm. Në pozicion përfshihet hapja e vrimës për lavaman me prerje CNC si dhe polirimi i tehut pas prerjes.</t>
  </si>
  <si>
    <t>Furnizimi me material dhe vendosja e pasqyrës me lartësi ̴ 100 cm. Në pozicion përfshihet edhe silikoni për fiksim në muri si dhe të gjitha elementet përcjellëse për finalizimin dhe funkzionalizimin e tyre.</t>
  </si>
  <si>
    <t>Furnizimi me material dhe punimi i rrethojës nga xhami i laminuar me trashësi 2 x 8 mm në pasazh. Lartësia h=100 cm. Duhet të ketë dorëzen inox në pjesën e sipërme dhe profilin metalik për fiksim në pjesën e poshtme. Fiksimi i profilit në pllakën e betonit bëhet përmes bulonave. Shiko prerjen 1-1, detajin 5-5.</t>
  </si>
  <si>
    <t>Nëntotali 5</t>
  </si>
  <si>
    <t>Furnizimi me material dhe montimi i derës metalike në përdhesë me dimensione 470 x 100 cm me hapje në dy krahë. Në çmim përfshihen saldimet, lyerjet me ngjyrë kundër korrozionit me ngjyrë yndyrore në dy shtresa.
Shiko detajin 9-9. Pos.11</t>
  </si>
  <si>
    <t>Furnizimi me material dhe montimi i derës metalike të platformës, me hapje në dy krahë, në garazhë, suterren dhe përdhesë me dimensione 155 x 100 cm. Në çmim përfshihen saldimet, lyerjet me ngjyrë kundër korrozionit me ngjyrë yndyrore në dy shtresa.</t>
  </si>
  <si>
    <t>Furnizimi me material dhe montimi i kapakut të perforuar nga elemente metalike të galvanizuara te kanali i ajrosjes së garazhës. Dimensionet 60 x 60 cm dhe trashësi t=3cm.</t>
  </si>
  <si>
    <t>Furnizimi me material dhe montimi i grilës vertikale metalike të galvanizuar e cila shërben për ajrosjen e dhomës së serverit. Dimensionet e përgjithshme 90 x 70 cm . Në pozicion përfshihen bulonat dhe aksesorët e tjerë të nevojshëm për funksionalizimin dhe finalizimin e saj.</t>
  </si>
  <si>
    <t>Furnizimi me material dhe punimi i konstruksionit metalik për montimin e paneleve HPL të lavamanëve në tualete nga profilet metalike 2x2cm me trashësi të murit t=1.5mm. Gjerësia e konstruksionit është 50cm dhe lartësia h=15cm. Konstruksioni fiksohet në mur përmes bulonave metalik. Në çmim përfshihen saldimet, lyerjet me ngjyrë kundër korrozionit me ngjyrë yndyrore në dy shtresa.</t>
  </si>
  <si>
    <t>Furnizimi me material dhe vendosja e parmakëve te shkallët e jashtme me tube çeliku Ø55mm. Të ngjyrosen me ngjyrë bazë (minium), me dy shtresa ngjyrë finale. Shiko detajet D2-D2 dhe D3-D3.</t>
  </si>
  <si>
    <t>Furnizimi me material dhe vendosja e parmakëve te pjerrina për persona me aftësi të kufizuara, me tube çeliku Ø55mm. Të ngjyrosen me ngjyrë bazë (minium), me dy shtresa ngjyrë finale. Shiko detajet D1-D1.</t>
  </si>
  <si>
    <t>Nëtotali 6</t>
  </si>
  <si>
    <t>Nëtotali 2A</t>
  </si>
  <si>
    <t>Nëtotali 5</t>
  </si>
  <si>
    <t>Sëitch USë-48-POE 48x GB-LAN 4x SFP, Managed, Rackmountable</t>
  </si>
  <si>
    <t>CCTV Sëitch</t>
  </si>
  <si>
    <t xml:space="preserve">Kabllo F/UTP 4x2xAëG24, CAT 6A for LAN - Internet. </t>
  </si>
  <si>
    <t>Kabllo F/UTP 4x2xAëG24, CAT 6A per Kamera</t>
  </si>
  <si>
    <t>Nëtotali 7</t>
  </si>
  <si>
    <t>Nëtotali 8</t>
  </si>
  <si>
    <t>Nëtotali 9</t>
  </si>
  <si>
    <t>Nëtotali 10</t>
  </si>
  <si>
    <t>Nëtotali 11</t>
  </si>
  <si>
    <t>Blerja dhe montimi i Transformatorit energjetik me vaj me fuqi 630kVA, me këto shenime:
- tensioni i mesëm, 10(20) kV, klasa e Izolimit 12kV 
- rregullim të tensionit %, ±2x2.5
- Tensioni relativ uk=6%
- tensioni i ulët 400V,  frekuenca, 50Hz
- mbeshtjellat e Aluminit
- punuar sipas: IEC 60076-11
- Grup të lidhjes: Dyn11
- Humbjet ne Hekur: &lt;2000 ë
- Humbjet ne Mbeshtjella per 75 C: &lt;11500 ë</t>
  </si>
  <si>
    <t>Zbarrat e Aluminit nga Transformatoret deri te KKMSh të tipit LXA0141 me shënime të dhëna:
Al, 1000A, 690V, IP54, Icë=55kA
L1, L2, L3, PEN+chassis</t>
  </si>
  <si>
    <t>Nëtotali 12</t>
  </si>
  <si>
    <t>NëNSTACIONI TERMIK</t>
  </si>
  <si>
    <t>P1- Pompa qarkulluese 
Per Sistemin e ngrohjes dhe ftohjes
Kapaciteti i dërgimit : 31.8 m³/h
Mundi                          : 18.7  m
Temp.Punuse  (-20 ... +120 °C)
Presioni i Punues ~ max. - 16 bar
Lloji i rrymës : 3~400V/50Hz
Motori:
- Fuqia nominale e motorit : 1.5 kë
-Rryma nominale maks. :11.3 A
-Mënyra e mbrojtjes : IP X4D 
Lidhja e tubacionit : DN100/PN10</t>
  </si>
  <si>
    <t xml:space="preserve">P4- Pompa centrifugale: 
Per vendosjen ne daljen e kembyesit
per ftohje
Kapaciteti i dërgimit : 48.1 m³/h
Mundi                          : 10.2  m
Temp.Punuse  (-20 ... +120 °C)
Presioni i Punues ~ max. - 16 bar
Lloji i rrymës : 3~400V/50Hz
Motori:
- Fuqia nominale e motorit : 2.2 kë
-Rryma nominale maks. :8.6 A
-Mënyra e mbrojtjes : IP X4D 
Lidhja e tubacionit : DN100/PN10
</t>
  </si>
  <si>
    <t>P5- Pompa centrifugale: 
Per vendosjen ne daljen e kembyesit
per ngrohje
Kapaciteti i dërgimit : 11.4 m³/h
Mundi                          : 10.2  m
Temp.Punuse  (-20 ... +120 °C)
Presioni i Punues ~ max. - 16 bar
Lloji i rrymës : 3~400V/50Hz
Motori:
- Fuqia nominale e motorit : 1.5  kë
-Rryma nominale maks. :8.6 A
-Mënyra e mbrojtjes : IP X4D 
Lidhja e tubacionit : DN100/PN10</t>
  </si>
  <si>
    <t xml:space="preserve">Shperndaresi-Permbledhesi(kolektori i dergimit dhe i kthimit enkas per Ngrohje nen dysheme me rregullim te rrjedhjes (floëmetter) </t>
  </si>
  <si>
    <t xml:space="preserve">Ashensor elektrikë “L1”:
- Elektrikë, 8 persona/630 kg, pa dhomë makinerie.
Lartësia e lëvizjes së ashensorit H=18.15 [m], Numri i kateve: 6 (gjashtë). Rekomandohet prodhuesi Evropian ose duhet të plotësoj kriteret sipas standardeve evropiane të cekuar në pikën I.2 (Pjesa tekstuale e projektit)    
- Pjesët përbërëse të ashensorit janë përshkruar me poshtë.                                   - Kabina: Dimensionet: 1100 mm gjerësia x 1400 mm thellësia x 2200 mm lartësia,                                         
  - Muret e kabinës: Muret nga INOX-I, Tavani INOX, Dyshemeja: me PVC anti-slipping, tabela e komandave: INOX, Ventilatori te montohet në kabinë,                           - Elektromotori ngasëse: VVVF GEARLESS ; Pn»6.0 kë; Hz=50; v=1.0 m/s,                               - Shinat: Kabinës T70, 70x70x9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teleskopike, të pajisur me të gjitha komponentët përcjellëse dhe senzoret për siguri gjatë hapjes dhe mbylljes,                                                        
- Dyert e pusorës: në stacione, automatike, me inox 304, hapja teleskopike, të pajisur me të gjitha komponentët përcjellëse dhe senzoret për siguri gjatë hapjes dhe mbylljes,                                                        
- Butonat në kabinës: Display që montohen në kabinë, të jetë i vendosur horizontalisht dhe i përshtatshëm për persona të verbër,                                         - Butonat në muri: Display që montohen në muri dhe i përshtatshëm për persona të verbër,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</si>
  <si>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 xml:space="preserve">Ashensor elektrikë “L2”:
- Elektrikë, 18 persona/1250 kg, pa dhomë makinerie. 
Lartësia e lëvizjes së ashensorit H=18.15 [m], Numri i kateve: 6 (gjashtë). Rekomandohet prodhuesi Evropian ose duhet të plotësoj kriteret sipas standardeve evropiane të cekuar në pikën I.2 2 (Pjesa tekstuale e projektit).    
- Pjesët përbërëse të ashensorit janë përshkruar me poshtë.                                 - Kabina: Dimensionet: 1250 mm gjerësia x 2400 mm thellësia x 2200 mm lartësia, - Muret e kabinës: Muret nga INOX-I, Tavani INOX, Dyshemeja: me PVC anti-slipping, tabela e komandave: INOX, Ventilatori te montohet në kabinë,                   - Elektromotori ngasëse: VVVF GEARLESS ; Pn»10 kë; Hz=50; v=1.0 m/s,         - Shinat: Kabinës T125, 125x82x16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qendrore, të pajisur me të gjitha komponentët përcjellëse dhe senzoret për siguri gjatë hapjes dhe mbylljes,    - Dyert e pusorës: në stacione, automatike, me inox 304, hapja qendrore, të pajisur me të gjitha komponentët përcjellëse dhe senzoret për siguri gjatë hapjes dhe mbylljes,                                                         
- Butonat në kabinës: Display që montohen në kabinë, të jetë i vendosur horizontalisht dhe i përshtatshëm për persona të verbër,                                        - Butonat në muri: Display që montohen në muri dhe i përshtatshëm për persona të verbër,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</si>
  <si>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 xml:space="preserve">3 Ashensor elektrikë “L3”:
- Elektrikë, për mallra/1200 kg, pa dhomë makinerie dhe me dyer në dy anët. Lartësia e lëvizjes së ashensorit H=3.94 [m], Numri i kateve: 2 (dy). Rekomandohet prodhuesi Evropian ose duhet të plotësoj kriteret sipas standardeve evropiane të cekuar në pikën I.2 2 (Pjesa tekstuale e projektit).    
- Pjesët përbërëse të ashensorit janë përshkruar me poshtë.                                              - Kabina: Dimensionet: 1400 mm gjerësia x 1500 mm thellësia x 2200 mm lartësia,                                                                  
- Muret e kabinës: Muret nga INOX-I, Tavani INOX, Dyshemeja: me PVC anti-slipping, tabela e komandave: INOX, Ventilatori te montohet në kabinë,                                            - Elektromotori ngasëse: VVVF GEARLESS ; Pn»10 kë; Hz=50; v=1.0 m/s,                     - Shinat: Kabinës T125, 125x82x16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qendrore, të pajisur me të gjitha komponentët përcjellëse dhe senzoret për siguri gjatë hapjes dhe mbylljes, (shih projektin kryesor)                                                        
 - Dyert e pusorës: në stacione, automatike, me inox 304, hapja teleskopike, të pajisur me të gjitha komponentët përcjellëse dhe senzoret për siguri gjatë hapjes dhe mbylljes, (shih projektin kryesor)                                                         
- Butonat në kabinës: Display që montohen në kabinë, të jetë i vendosur horizontalisht,       - Butonat në muri: Display që montohen në muri,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</si>
  <si>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Furnizimi me material dhe kryerja e punëve të muratimit me blloka gaz-beton d= 25cm. Lidhja e bllokave bëhet me ngjitës adekuat.
Specifikat teknike të bllokut:
-  Vlera e përçueshmërisë termike λh=0.097W/mK
- Forca në shtypje 22 kgf/cm²
-  Dendësia në gjendje të thatë 350 Kg/m³
Specifikat teknike të ngjitësit:
- Forca në shtypje ˃ 7.00 N/mm²
- Forca përkulëse &gt; 2.00 N/mm²
- Forca tërheqëse &gt; 0.80 Nmm²
- Densiteti 1.40 g/ml</t>
  </si>
  <si>
    <t>Furnizimi me material dhe kryerja e punëve të muratimit me blloka gaz-beton d= 20cm. Lidhja e bllokave bëhet me ngjitës adekuat.
Specifikat teknike të bllokut:
-  Vlera e përçueshmërisë termike λh=0.097W/mK
- Forca në shtypje 22 kgf/cm²
-  Dendësia në gjendje të thatë 350 Kg/m³
Specifikat teknike të ngjitësit:
- Forca në shtypje ˃ 7.00 N/mm²
- Forca përkulëse &gt; 2.00 N/mm²
- Forca tërheqëse &gt; 0.80 Nmm²
- Densiteti 1.40 g/ml</t>
  </si>
  <si>
    <t>Furnizimi me material dhe vendosja e llaçit për suvatim. Vendosja bëhet me pompë. Duhet të bëhet rrafshimi i masës në tërë sipërfaqen në mënyrë adekuate dhe bëhet pregaditja për shtresat e tjera. Në pozicion gjithashtu përfshihen këndoret metalike, rrjeta si dhe materialet e tjera të nevojshme për finalizimin dhe funksionalizimin e pozicionit.
Specifikat teknike:
- Forma: Pluhur
- Ngjyra: Hiri
- Raporti i përzierjes: 5 litra ujë / 25 kg
- Densiteti i përzierjes: 1.5 gr/cm³
- Përçueshmëria termike sipas EN 1745: 0.28 W/mK
- Fillimi i ngurtësimit: 385 min</t>
  </si>
  <si>
    <t>Furnizimi me material dhe punimi i kulmit të rrafshët sipas përshkrimeve të poshtëshënuara:
1. Lyerja e pllakës së betonit me bazë bitumeni i cili aplikohet me brushë rrëshqitëse ose rrotulluese.
2. Shtresa e barazimit të shtypjeve nga membrana e bitumenit me trashësi 2.5 mm dhe peshë 2.5 kg/m². Ngjitja e membranës bëhet me anë të pishtarit me gas ose saldatorit me ajër të nxehtë.
3. Panelet e ngurta me shkumë poliuretani të mbështjellura në të dyja anët me folie alumini. Dimensionet e paneleve 1200 x 60 mm dhe trashësi 2 x 120mm. Përçueshmëria termike 0.022 W/mK. Fortësia ≥450 kPa, 35 kg/m².
4. Shtresa për ramje nga betoni i varfër, gjysëm i terur. Trashësia e shtresës është nga 5 - 10cm.
5. Shtresa nga membrana vetëngjitëse me bazë bitumeni me trashësi 3.5 mm dhe peshë 4kg/m². Ngjitja e membranës bëhet me anë të pishtarit me gas ose saldatorit me ajër të nxehtë.
6. Membranë ngjitëse me pishtarë me formulim të dyfishtë nga bitumi polimer me trashësi 5.2 mm dhe peshë 6 kg/m². Membrana përmbanë një shtresë minerale e cila e ruan nga dëmtimi i rrezeve UV.
7. Folie gjeotekstili 300 gr/m²
8. Zhavor me fraksion 10-20mm me trashësi 6cm.
Shtresat 1,2,5 dhe 6 duhet të ngriten vertikalisht në atikën e kulmit. Shiko detajin 1-1</t>
  </si>
  <si>
    <t>Furnizimi me material dhe punimi i fasadës dhe plafonit të pasazhit nga panelet me densitet të lartë fiber cement me trashësi 8 mm, rezistente ndaj kushteve të jashtme atmosferike. Montimi i paneleve në profilat metalik bëhet përmes lidhëseve metalike - nitne.
Përshkrimi i shtresave të fasadës si më poshtë:
1. Panelet me densitet të lartë (fiber cement) me trashësi t=8 mm, densiteti 1630 kg/m³, fuqia mesatare në përkulje 32.0 MPa, forca mesatare e përkuljes paralele 22.0 MPa, fuqia mesatare e përkuljes ne gjendje të lagur ≥24.0 MPa.
2. Profilat metalik vertikal
3. Folie difuzive me peshë specifike 190 g/m² dhe me stabilitet në temperatura të ulëta deri -40˚C.
4. Termoizolimi nga pllakat e leshit të gurit mineral me trashësi t=10 cm. Përçueshmëria termike λ=0.035 W/mK, EN12667 12939; Përshkueshmëria për avujt μ=1.
5. Mbajtësit metalik në formë L të fiksuar në mur me anë të bulonave.</t>
  </si>
  <si>
    <t>Furnizimi me material dhe punimi i fasadës Demit ngjyrë krem/Beige.
Përshkrimi i shtresave si më poshtë:
1. Termoizolimi nga pllakat e leshit të gurit mineral me trashësi t=10 cm. Përçueshmëria termike λ=0.035 W/mK, EN12667 12939; Përshkueshmëria për avujt μ=1. Fiksimi i panelit termoizolues për muri bëhet me ngjitës adekuat i përshtatshëm për kushtet atmosferike.
2. Masë rrafshuese
3. Rrjetë plastike
4. Ngjyrë për përdorim të jashtëm, rezistente ndaj kushteve atmosferike.</t>
  </si>
  <si>
    <t>PUNËT E KULMIT</t>
  </si>
  <si>
    <t>PUNËT E ZDRUKTHTARISË</t>
  </si>
  <si>
    <t>PUNËT E FASADËS</t>
  </si>
  <si>
    <t>PUNËT E DHEUT DHE ZHAVORIT</t>
  </si>
  <si>
    <t>Furnizimi, transporti dhe mbjellja e barit, në sipërfaqet e kërkuara sipas projektit, të gjitha PUNËT të bëhen në konsultim me organin mbikëqyrës.</t>
  </si>
  <si>
    <t>PUNËT E BETONIMIT</t>
  </si>
  <si>
    <t>Verejtje: Kërkesat e Mix-Design_ve bazuar në jetëgjatësinë projektuese të strukturës betonarme dhe kërkesave të standardit EN 206:2013, në bazë të të cilave duhet të prodhohet betoni janë dhëne në tabelen, Tab.1 te specifikimet e materialeve (shih Raportin). Në çmime njësi duhet të llogariten të gjitha PUNËT në lidhje me përgatitjen e kallëpeve, montimi dhe përforcimimi i tyre si dhe skelet e nevojshme për kryerjen e aktiviteteve të cilat ndërlidhën jo vetëm me PUNËT e kallëpimit por edhe të betonimit të elementeve strukturor relativ dhe punë tjera të ngjajshme. Punet e betonit duhet të bëhen sipas detajeve të dhëna në projekt.
Përpara fillimit të punimeve, kontraktori duhet të bjer dakord me projektuesin dhe mbikëqyrësin e punimeve në lidhje me sistemin e kallëpeve.</t>
  </si>
  <si>
    <t>PUNËT E ARMATURËS</t>
  </si>
  <si>
    <t>PUNËT E MURATIMIT</t>
  </si>
  <si>
    <t>PUNËT E IZOLIMIT</t>
  </si>
  <si>
    <t>PUNËT E RRETHOJAVE</t>
  </si>
  <si>
    <t>PUNËT E ÇELIKUT</t>
  </si>
  <si>
    <t>KUADROT SHPËRNDARËSE</t>
  </si>
  <si>
    <t>Furnizimi, dorëzimi, instalimi, lidhja dhe vënia në punë e kuadrove SHPËRNDARËSE sipas specifikimeve të më poshtme. Të gjithë kuadrot duhet të jenë të testuar dhe duhet të përmbajnë një certifikatë të testeve të kryera nga një person i autorizuar.</t>
  </si>
  <si>
    <t>INSTALIMET MAKINERIKE</t>
  </si>
  <si>
    <t>Furnizimi me material, punimi dhe montimi i dyerve zjarrduruese. Rezistenca ndaj zjarrit 90 minuta. Lloji i rezistencës E90, Ei60, Ew90, standardi EN 16034.</t>
  </si>
  <si>
    <t>Furnizimi me material dhe punimi fasadës gjysëm strukturale nga profilet e aluminit me ura termike dhe xham 3 shtresor (4+16+3+16+4) me 3 goma me performancë termike Uf ≥1.5 W/(m²·K).
Përdhesa (Pozicionet 3, 4 dhe 5) me profile 60 x 105 mm kurse Katet 1,2 dhe 3 (pozicionet 23 dhe 25) me profile 60 x 125 mm.</t>
  </si>
  <si>
    <t>Furnizimi me material, punimi dhe montimi i derës dy krahëshe për hyrjen kryesore nga profilet e aluminit me urë termike me performancë termike Uf ≥1.5 W/(m²·K). Mekanizma për hapje në krah dhe ventus. Dritaret duhet të ankerohen me bulona të galvanizuar. Dritaret përbëhen nga xhami 3 shtresor 44.1x14x4x14x44.1mm, i mbushur me gaz argon, me 3 goma mbyllëse. Për detaje teknike, shiko skemën.</t>
  </si>
  <si>
    <t>Furnizimi me material, punimi dhe montimi i derës dy krahëshe te erëmbrojtësi nga profilet e aluminit me urë termike me performancë termike Uf ≥1.5 W/(m²·K). Mekanizma për hapje në krah dhe ventus. Dritaret duhet të ankerohen me bulona të galvanizuar. Dritaret përbëhen nga xhami 3 shtresor 44.1x14x4x14x44.1mm, i mbushur me gaz argon, me 3 goma mbyllëse. Për detaje teknike, shiko skemën.</t>
  </si>
  <si>
    <t>Furnizimi me material, punimi dhe montimi i derës dy krahëshe te platëforma për shpërndarjen e ndihmave nga profilet e aluminit me urë termike me performancë termike Uf ≥1.5 W/(m²·K). Mekanizma për hapje në krah dhe ventus. Dritaret duhet të ankerohen me bulona të galvanizuar. Dritaret përbëhen nga xhami 3 shtresor 44.1x14x4x14x44.1mm, i mbushur me gaz argon, me 3 goma mbyllëse. Për detaje teknike, shiko skemën.</t>
  </si>
  <si>
    <t>Furnizimi me material, punimi dhe montimi i derës dy krahëshe së parahyrjes në bodrum nga profilet e aluminit me urë termike me performancë termike Uf ≥1.5 W/(m²·K). Mekanizma për hapje në krah dhe ventus. Dritaret duhet të ankerohen me bulona të galvanizuar. Dritaret përbëhen nga xhami 3 shtresor 44.1x14x4x14x44.1mm, i mbushur me gaz argon, me 3 goma mbyllëse. Për detaje teknike, shiko skemën.</t>
  </si>
  <si>
    <t>Furnizimi me material, punimi dhe montimi i dritareve nga profilet e aluminit me urë termike, me performancë termike Uf ≥1.5 W/(m²·K). Mekanizma për hapje në krah dhe ventus. Dritaret duhet të ankerohen me bulona të galvanizuar. Dritaret përbëhen nga xhami 3 shtresor 44.1x14x4x14x44.1mm, i mbushur me gaz argon, me 3 goma mbyllëse. Për detaje teknike, shiko skemën.</t>
  </si>
  <si>
    <t>Furnizimi me material dhe punimi i rrethojës metalike të shkallëve të brendshme me tub metalik Ø55mm me trashësi të murit t=2mm.Tubat vertikal fiksohen përmes bulonave të galvanizuar. Në çmim përfshihen saldimet, lyerjet me ngjyrë kundër korrozionit me ngjyrë yndyrore në dy shtresa. Detaji 10 - 10 Pos.10</t>
  </si>
  <si>
    <t>QENDRA PËR PUNË SOCIALE - PRISHTINË</t>
  </si>
  <si>
    <t>PUNËT PËRGADITORE</t>
  </si>
  <si>
    <t xml:space="preserve">Furnizimi dhe montimi i llampave LED me senzor te integruar 18W </t>
  </si>
  <si>
    <t xml:space="preserve">Furnizimi dhe montimi i llampave per ndriqim sinjalizues-emergjent me furnizim autonom, montimi ne mur dhe ne plafon. LED 8W, e pajisur me bateri, NiCd 4.8V, kohezgjatje: 2h, IP40. </t>
  </si>
  <si>
    <t>Furnizimi dhe montimi i llampave LED me fuqi 15W, 3000K IP56</t>
  </si>
  <si>
    <t>Furnizimi dhe montimi i llampave LED Linear Surface Mounted 48W, te montuara ne pllafon dhe karakteristika teknike sipas Llogaritjeve Fotometrike</t>
  </si>
  <si>
    <t>CopW</t>
  </si>
  <si>
    <t>Furnizimi dhe montimi i llampave LED shirit 24W, te montuara ne pllafon dhe karakteristika teknike sipas Llogaritjeve Fotometrike</t>
  </si>
  <si>
    <t>Furnizimi dhe montimi i llampave LED Linear Reccessed 32W, te leshuara nje nje distance te specifikuar dhe karakteristika teknike sipas Llogaritjeve Fotometrike</t>
  </si>
  <si>
    <t>Furnizimi dhe montimi i llampave Monsun LED, 29W, IP65 te montuara ne mur dhe karakteristika teknike sipas Llogaritjeve Fotometrike</t>
  </si>
  <si>
    <t>Furnizimi dhe montimi i shenjave per dalje emergjente EXIT. LED 8W, e pajisur me bateri, NiCd 4.8V, kohezgjatje: 2h, IP40.</t>
  </si>
  <si>
    <t xml:space="preserve">Furnizimi dhe montimi i llampave per ndriqim sinjalizues-emergjent   me furnizim autonom, montimi ne mur dhe ne plafon, me shenja identifikuese per rruge te ikjes. LED 8W, e pajisur me bateri, NiCd 4.8V, kohezgjatje: 2h, IP40. </t>
  </si>
  <si>
    <t xml:space="preserve">Gjeneratori Kryesor i Objektit - Me kabine per zvoglim te zhurmes (sound proof cabine-super silent), automatik, 125kVA/100kW, 3x400/231V. Rezervoari lokal i karburantit me kapacitet për 24 h/Sn. Moduli digjital i gjeneratorit duhet te beje matjen e rrymes, tensionit dhe fuqise Rrjeta/Gjeneratori. Moduli digjital duhet te jete i pajisur me remote control dhe port RS-232. Dizel motori Volvo ose ekuivalent dhe Alternatori me AVR, 50Hz, elektronik Leroy-Somer ose ekuivalent. Per gjenerator duhet ndertuar platon nga betoni. </t>
  </si>
  <si>
    <t>Blerja, transporti, montimi dhe lidhja e UPS me fuqi 60kVA, 230/400V, 50 Hz, 1 %, me autonomi deri 10 min, me dy static switch, njeri per invertor e tjetri per bajpas, me manual sëitch per mirembajtje.</t>
  </si>
  <si>
    <t>CCTV Switch</t>
  </si>
  <si>
    <t>Switch USë-48-POE 48x GB-LAN 4x SFP, Managed, Rackmountable</t>
  </si>
  <si>
    <t>Pika e qasjes WiFi
• Dual radio IEEE 802.11ax/ac/n/g/b/a,
lloji: Ruckus ZF-7982 "</t>
  </si>
  <si>
    <t>Furnizimi dhe montimi i Altopartantave ne tavan per alarmimin e evakuimit me fuqi 10W</t>
  </si>
  <si>
    <t>Kabllo F/UTP 2x4xAWG24, kategoria 6A</t>
  </si>
  <si>
    <t xml:space="preserve">Furnizimi dhe montimi i pompës termike ajer-uje, inverter për prodhimin e ujit të ftohët dhe te ngrohët
Karakteristikat teknike:
Kapaciteti i ftohjes:                           139.9 kW
Kapaciteti i ngrohjes:                        128.7 kW
Fuqia maksimale elektrike:                28.18 kW
Regjimi i mediumit ftohës/ngrohës:  7/12ºC- 35/45ºC
Temperatura punuese te ambientit:     -20 / 48ºC
Energjia Elekt Nel:    400/50/3 V/Hz/Ph (Y1)
Dimenzionet:         2130 x 2280 x 2265 mm
Pesha në punë:                              1850 kg
Paisjet shtesë:
Kontrolori presionit LP dhe HP elektronik
- Valvolë elektronike e zgjerimit
- Mbrojtësi i fazës
- Soft starteri
- Mbrojtja kundër ngrirjes
Pompa termike per ngrohje/ftohje
Kompresoret tip rrotullues standard, me gaz (freon R407 C) 
Te porosietet me pompe qarkulluese te integruar </t>
  </si>
  <si>
    <t>P2- Pompa qarkuluuese 
Per Sistemin e AHU
Kapaciteti i dërgimit : 43 m³/h
Mundi                          : 12.5  m
Temp.Punuse  (-20 ... +120 °C)
Presioni i Punues ~ max. - 16 bar
Lloji i rrymës : 3~400V/50Hz
Motori:
- Fuqia nominale e motorit : 0.82 kW
-Rryma nominale maks. :6.6 A
-Mënyra e mbrojtjes : IP X4D 
Lidhja e tubacionit : DN50/PN10</t>
  </si>
  <si>
    <t>P3- Pompa qarkulluse 
Per Sistemin e ngrohjes nen dysheme
Kapaciteti i dërgimit : 1 m³/h
Mundi                          : 8.52  m
Temp.Punuse  (-20 ... +120 °C)
Presioni i Punues ~ max. - 16 bar
Lloji i rrymës : 3~400V/50Hz
Motori:
- Fuqia nominale e motorit : 0.1 kW
-Rryma nominale maks. :6.6 A
-Mënyra e mbrojtjes : IP X4D 
Lidhja e tubacionit : DN25/PN10</t>
  </si>
  <si>
    <t xml:space="preserve">Furnizimi dhe montimi i këmbyesi i nxehtësisë pllakor për sistemin e ftohjes nga sistemi i ftohjes me pompa temrike: 
Pllakor Q = 280 kW
Pjesa Primare - mediumi ujë 
Temperaturë 7/12 ºC
Prurja  V=48.1 m³/h
Rënjet Δp=3.21 kPa
Koeficienti - 0.000005 m²K/W
Presioni 25 bar
Pjesa Sekondare - mediumi ujë 
Temperaturë 9/14 ºC
Prurja  48.1 m³/h
Rënjet Δp=24.78Pa
Koeficienti - 0.000005 m²K/W
Presioni 25 bar, </t>
  </si>
  <si>
    <t xml:space="preserve">Furnizimi dhe montimi këmbyesi i nxehtësisë pllakor për sistemin e ngrohjes nga ngrohtorja e qytetit: 
Pllakor Q = 260 kW
Pjesa Primare - mediumi ujë 
Temperaturë 130/70 ºC
Prurja  V=46.2 m³/h
Rënjet Δp=3.21 kPa
Koeficienti - 0.000005 m²K/W
Presioni 25 bar
Pjesa Sekondare - mediumi ujë 
Temperaturë 80/60 ºC
Prurja  46.2 m³/h
Rënjet Δp=24.78Pa
Koeficienti - 0.000005 m²K/W
Presioni 25 bar, </t>
  </si>
  <si>
    <t>Furmizimi dhe montimi i kuadrit elektrik per furnizim dhe mbrojtje te pajisjeve termoteknike, kapaciteti elektrik per qilera 2x28.18 kW, per klima-komore 2x5.7 kW, per nenstacion termike 9 kW dhe ventilatori I mbi presionit 1 kW.</t>
  </si>
  <si>
    <t>Furnizimi dhe montimi i ventilator konvektorëve kasetor për montim në tavan, porositen për sistemin dy gypor, filtër, ventilatori me tri shpejtësi, ena për kondenzat,
Dim: 950x950x298 mm 
Nel-230V/1Ph/50 Hz 
Tip:  Qn/Qf= 7.6/4.9 kW</t>
  </si>
  <si>
    <t>Furnizimi dhe montimi i ventilator konvektorëve tavanor për montim në tavan, porositen për sistemin dy gypor, filtër, ventilatori me tri shpejtësi, ena për kondenzat,
Dim: 835 x 491 x 260  mm 
Nel-230V/1Ph/50 Hz 
Tip:  Qn/Qf= 5.1/3.2 kW</t>
  </si>
  <si>
    <t>Furnizimi dhe montimi i ventilator konvektorëve tavanor për montim në tavan, porositen për sistemin dy gypor, filtër, ventilatori me tri shpejtësi, ena për kondenzat,
Dim: 1035 x 491 x 260  mm 
Nel-230V/1Ph/50 Hz 
Tip:  Qn/Qf= 8.3/5.2 kW</t>
  </si>
  <si>
    <t>Furnizimi dhe montimi i ventilator konvektorëve tavanor për montim në tavan, porositen për sistemin dy gypor, filtër, ventilatori me tri shpejtësi, ena për kondenzat,
Dim: 1270 x 491 x 260  mm 
Nel-230V/1Ph/50 Hz 
Tip:  Qn/Qf= 11.3/7.0 kW</t>
  </si>
  <si>
    <t>Furnizimi dhe montimi i ventilator konvektorëve I parapaedit për montim në dysheme, porositen për sistemin dy gypor, filtër, ventilatori me tri shpejtësi, ena për kondenzat,
Dim: 1495 x 679 x 129  mm 
Nel-230V/1Ph/50 Hz 
Tip:  Qn/Qf= 4.6/3.7 kW</t>
  </si>
  <si>
    <t xml:space="preserve">Gyp per furnizimi I gypit enkas per ngrohjen ne dysheme 5 shtresor 16x2 PWRt-Pvc, </t>
  </si>
  <si>
    <t xml:space="preserve">Klima - komora (AHU1)për montim te jashtem 
Dimensionet 4129 x 1670 x 2080 mm, 
për përgaditjen e ajrit të ventilimit për montim të mbrendshëm, me ajër të freskët dhe rekuperator rotativ, 
me këto njësi:
Ventilatori i prurjes V=9000 m³/h, Nel=5.7 kW , Dp  = 280 Pa
Ventilatori i thithjes L=9000 m³/h, Nel=5.7 kW , Dp = 280 Pa 
Rregullatorët frekuentiv për rregullimin e numrit të rrotullimeve të ventiletorëve në prurje dhe thithje
Këmbyesi i nxehtësisë me kapacitet të ngrohjes Qn=42.67 kW  (t1/t2=4.7/22 ºC) ajër-uji 60/40 ºC dhe kapacitet të ftohjes Qf=26.80 kW (t1/t2=30.3/26 ºC) ajër-uji 7/12 ºC,
Kembyesi i nxehtesise duhet te jete i posaqem per ngrohje dhe ftohje me pompa termike, dhe te jete i dimensionuar per ngrohje dhe ftohje
Filteri F7 (copë 2)
Seksioni i shuarsve te zhurmes 
Seksioni i perzirjes se ajrit
Automatika komplet DDC-Controller 
Elementet percjellse:
* eliminatori i pikave
* Amortizuesi i Zhurmës 
* Hidro Seti - Valvola trekahore me motor </t>
  </si>
  <si>
    <t>Rekuperatori me ekspansion direkt per montim te jashtem
për ventilimit,me këto karakteristika:
Prurja:
* Filteri Sintetik G4
* Rekuperimi - efiqienca 60.7 %
* Vent. Centrifugal
* Sasija e ajrit 2000 m3/h
Thithja:
* Filteri sintetik G4
* Rekuperimi - efiqienca 60.7 %
* Vent. Centrifugal
* Sasija e ajrit 2000 m3/h
Kapaciteti i ngrohjes: Qn = 19.7 kW
Kapaciteti i ftohjes: Qf = 13 kW
Renia e presionit: 161 Pa</t>
  </si>
  <si>
    <t>Ventilator aksial per prurje te ajrit :
Kapaciteti per prurje te ajrit: 6500 m³/h - 220 Pa
Fuqia e motorit: 2.2 kW</t>
  </si>
  <si>
    <t>Ventilator aksial per largimin e tymit :
Kapaciteti per largimin e ajrit: 6500 m³/h - 220 Pa
Fuqia e motorit: 2.2 kW</t>
  </si>
  <si>
    <t>JET FAN
Jet fan radial
30/8 N - 0,75/0,17 KW
Prurja e ajrit: 6500 m3/h
Shpejtesia e motorit: 1400/2790
Nel: 3 KW</t>
  </si>
  <si>
    <t>Furnizimi me material dhe vendosja e llamarinës së zinkuar në perimetrin e brendshëm të kulmit
në lartësi deri 40cm. Fiksimi I llamarinës në atikë bëhet përmes bulonave. Në pjesën e sipërme të llamarinës bëhet mbushja me silikon adekuat për përdorim të jashtëm i cili është rezistent ndaj kushteve atmosferike.</t>
  </si>
  <si>
    <t>Switch USW-48-POE 48x GB-LAN 4x SFP, Managed, Rackmountable</t>
  </si>
  <si>
    <t>PUNËT E GJELBËRIMIT</t>
  </si>
  <si>
    <t>NëNtotali 6</t>
  </si>
  <si>
    <t xml:space="preserve">Ashensor elektrikë “L1”:
- Elektrikë, 8 persona/630 kg, pa dhomë makinerie.
Lartësia e lëvizjes së ashensorit H=18.15 [m], Numri i kateve: 6 (gjashtë). Rekomandohet prodhuesi Evropian ose duhet të plotësoj kriteret sipas standardeve evropiane të cekuar në pikën I.2 (Pjesa tekstuale e projektit)    
- Pjesët përbërëse të ashensorit janë përshkruar me poshtë.                                   - Kabina: Dimensionet: 1100 mm gjerësia x 1400 mm thellësia x 2200 mm lartësia,                 - Muret e kabinës: Muret nga INOX-I, Tavani INOX, Dyshemeja: me PVC anti-slipping, tabela e komandave: INOX, Ventilatori te montohet në kabinë,                           - Elektromotori ngasëse: VVVF GEARLESS ; Pn»6.0 kë; Hz=50; v=1.0 m/s,                         - Shinat: Kabinës T70, 70x70x9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teleskopike, të pajisur me të gjitha komponentët përcjellëse dhe senzoret për siguri gjatë hapjes dhe mbylljes,                  - -   - Dyert e pusorës: në stacione, automatike, me inox 304, hapja teleskopike, të pajisur me të gjitha komponentët përcjellëse dhe senzoret për siguri gjatë hapjes dhe mbylljes,            - Butonat në kabinës: Display që montohen në kabinë, të jetë i vendosur horizontalisht dhe i përshtatshëm për persona të verbër,                          
 - Butonat në muri: Display që montohen në muri dhe i përshtatshëm për persona të verbër,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</si>
  <si>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 xml:space="preserve">
Ashensor elektrikë “L2”:
- Elektrikë, 18 persona/1250 kg, pa dhomë makinerie. 
Lartësia e lëvizjes së ashensorit H=18.15 [m], Numri i kateve: 6 (gjashtë). Rekomandohet prodhuesi Evropian ose duhet të plotësoj kriteret sipas standardeve evropiane të cekuar në pikën I.2 2 (Pjesa tekstuale e projektit).    
- Pjesët përbërëse të ashensorit janë përshkruar me poshtë.                                 - Kabina: Dimensionet: 1250 mm gjerësia x 2400 mm thellësia x 2200 mm lartësia, - Muret e kabinës: Muret nga INOX-I, Tavani INOX, Dyshemeja: me PVC anti-slipping, tabela e komandave: INOX, Ventilatori te montohet në kabinë,                   - Elektromotori ngasëse: VVVF GEARLESS ; Pn»10 kë; Hz=50; v=1.0 m/s,         - Shinat: Kabinës T125, 125x82x16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qendrore, të pajisur me të gjitha komponentët përcjellëse dhe senzoret për siguri gjatë hapjes dhe mbylljes,    - Dyert e pusorës: në stacione, automatike, me inox 304, hapja qendrore, të pajisur me të gjitha komponentët përcjellëse dhe senzoret për siguri gjatë hapjes dhe mbylljes,                          - Butonat në kabinës: Display që montohen në kabinë, të jetë i vendosur horizontalisht dhe i përshtatshëm për persona të verbër,              
  - Butonat në muri: Display që montohen në muri dhe i përshtatshëm për persona të verbër,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</si>
  <si>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 xml:space="preserve">3 Ashensor elektrikë “L3”:
- Elektrikë, për mallra/1200 kg, pa dhomë makinerie dhe me dyer në dy anët. Lartësia e lëvizjes së ashensorit H=3.94 [m], Numri i kateve: 2 (dy). Rekomandohet prodhuesi Evropian ose duhet të plotësoj kriteret sipas standardeve evropiane të cekuar në pikën I.2 2 (Pjesa tekstuale e projektit).    
- Pjesët përbërëse të ashensorit janë përshkruar me poshtë.                                              - Kabina: Dimensionet: 1400 mm gjerësia x 1500 mm thellësia x 2200 mm lartësia,             - Muret e kabinës: Muret nga INOX-I, Tavani INOX, Dyshemeja: me PVC anti-slipping, tabela e komandave: INOX, Ventilatori te montohet në kabinë,                                            - Elektromotori ngasëse: VVVF GEARLESS ; Pn»10 kë; Hz=50; v=1.0 m/s,                     - Shinat: Kabinës T125, 125x82x16 dhe kundërpeshës T45/A, 45x45x5                              - Litarët: Dimensionet dhe numri i litarëve te jete sipas modelit dhe prodhuesit te ashensorit,                                                     
- Kufizuesi i shpejtësisë: Me veprim dy drejtimesh, limitet e shpejtësisë 0.7-1.2 m/s;            - Amortizuesi: për kabinë dhe kundërpeshë,                                                                     - Dyert e kabinës: automatike, me inox 304, me hapje qendrore, të pajisur me të gjitha komponentët përcjellëse dhe senzoret për siguri gjatë hapjes dhe mbylljes, (shih projektin kryesor)                                                        
 - Dyert e pusorës: në stacione, automatike, me inox 304, hapja teleskopike, të pajisur me të gjitha komponentët përcjellëse dhe senzoret për siguri gjatë hapjes dhe mbylljes, (shih projektin kryesor)                                                         
- Butonat në kabinës: Display që montohen në kabinë, të jetë i vendosur horizontalisht,       - Butonat në muri: Display që montohen në muri,                       
- Njësia elektronike: Kontrolleri, inverteri, operatori i emergjencës, UPS, elemente tjera përcjellëse. Ashensori duhet të jetë i pajisur me sistemin e detektimit të tymit dhe në atë rast kabina të shkon në katin për evakuim,                                                                       - Pajisja për komunikim me zë: Është pajisje e montuar në kabinë e cila ofron mundësinë e komunikimit të drejtpërdrejtë (me zë) nga kabina me qendrën e thirrjeve,                          -Mbajtës (përforcues) të shinave,
-Konzollë për kabinë dhe kundër peshë
</t>
  </si>
  <si>
    <t>H</t>
  </si>
  <si>
    <t>INSTALIMET HIDROTEKNIKE</t>
  </si>
  <si>
    <t>Shuma</t>
  </si>
  <si>
    <t>1.1</t>
  </si>
  <si>
    <t>Gërmimi me eskavator i dheut të kategorisë së III dhe IV, sipas projektit dhe gjendjes faktike, rrafshimi i fundit të kanalit deri në kyçje. Sipas përshkrimit teknik</t>
  </si>
  <si>
    <t>Ujësjellësi:</t>
  </si>
  <si>
    <t>Kanalizimi Fekal:</t>
  </si>
  <si>
    <t>Kanalizimi Atmosferik:</t>
  </si>
  <si>
    <t>1.2</t>
  </si>
  <si>
    <t>Shtrirja dhe planifikimi i rërës nën dhe mbi tubat e ujësjellësit dhe kanalizimit.</t>
  </si>
  <si>
    <t>1.3</t>
  </si>
  <si>
    <t xml:space="preserve">Mbushja e kanaleve me dheun e gërmuar të seleksionuar si dhe ngjeshja në shtresa t=30cm. </t>
  </si>
  <si>
    <t>1.4</t>
  </si>
  <si>
    <t>Transportimi i dheut të tëpërt deri në deponi deri 12km.</t>
  </si>
  <si>
    <t>Kamalizimi:</t>
  </si>
  <si>
    <t>1.5</t>
  </si>
  <si>
    <t>Lidhja në rrjetin kryesor te ujësjellësit. Në çmim të llogaritet T pjesa, valvulat dhe pjesët tjera fazonike të nevojshme per kompletim te lidhjese, sipas përshkrimit teknik.</t>
  </si>
  <si>
    <t>1.6</t>
  </si>
  <si>
    <t>Furnizimi, transporti dhe montimi i tubave të furnizimit me ujë për përdorim nëntokë, HDPE 100, për sanitari dhe mbrojtje nga zjarri, sipas përshkrimit teknik dhe vizatimeve</t>
  </si>
  <si>
    <t>HDPE 100; PN-16 bar; Ø63</t>
  </si>
  <si>
    <t>HDPE 100; PN-16 bar; Ø90</t>
  </si>
  <si>
    <t>1.7</t>
  </si>
  <si>
    <t>Furnizimi transporti dhe ndërtimi i pusetës së furnizimit me ujë (ujëmatësit), në çmim përfshihen të gjitha punimet e beton-armes, shkallë metalike me veshje të mbrojtur nga korrozioni, kapaku metalik (gize) me hapësire të lirë 60cm. Puseta duhet të jetë e papërshkueshme nga uji dhe në pajtueshmëri me kompaninë rajonale të ujësjellësit.
- Trashësia e pllakës së themelit 30cm
- Trashësia e mureve 20cm
- Trashësia e pllakës së sipërme 20cm
Puseta duhet te jete me dimesione sipas detajit ne projekt</t>
  </si>
  <si>
    <t>Komplet</t>
  </si>
  <si>
    <t>1.8</t>
  </si>
  <si>
    <t>Furnizimi, transporti dhe montimi I pjeseve fazonike per puseten e ujesjellesit. Trupi I fitingjeve duhet te jete GGG40 PN16 bar</t>
  </si>
  <si>
    <t>Ujëmatës DN50 me data loger</t>
  </si>
  <si>
    <t>FF - DN 50 GGG40 L=40cm</t>
  </si>
  <si>
    <t>Valvula DN50 GGG40</t>
  </si>
  <si>
    <t>Filter i mbeturinave DN50 GGG40</t>
  </si>
  <si>
    <t>Montues/Demontues  DN50 GGG40</t>
  </si>
  <si>
    <t>FF - DN 50 GGG40 L=25cm</t>
  </si>
  <si>
    <t>1.8.7</t>
  </si>
  <si>
    <t>Adapter flangje per PE 63mm</t>
  </si>
  <si>
    <t>1.8.8</t>
  </si>
  <si>
    <t>Ujëmatës DN100 me data loger</t>
  </si>
  <si>
    <t>1.8.9</t>
  </si>
  <si>
    <t>FF - DN100 GGG40 L=40cm</t>
  </si>
  <si>
    <t>1.8.10</t>
  </si>
  <si>
    <t>Valvula DN100 GGG40</t>
  </si>
  <si>
    <t>1.8.11</t>
  </si>
  <si>
    <t>Filter i mbeturinave DN100 GGG40</t>
  </si>
  <si>
    <t>1.8.12</t>
  </si>
  <si>
    <t>Montues/Demontues  DN100 GGG40</t>
  </si>
  <si>
    <t>1.8.13</t>
  </si>
  <si>
    <t>FF - DN 100 GGG40 L=25cm</t>
  </si>
  <si>
    <t>1.8.14</t>
  </si>
  <si>
    <t>T- lidhëse DN100 me dalje DN90</t>
  </si>
  <si>
    <t>1.8.15</t>
  </si>
  <si>
    <t>Adapter flangje per PE 90mm</t>
  </si>
  <si>
    <t>1.9</t>
  </si>
  <si>
    <t>Lidhja në rrjetin e kanalizimit fekal dhe atmosferik. Në çmim të llogariten qaforja, shpimi i tubit, gërmimi deri në nivel të kyçjes dhe të gjitha pjesët e nevojshme për funksionalizim.</t>
  </si>
  <si>
    <t>1.10</t>
  </si>
  <si>
    <t>Furnizimi dhe montimi i tubacioneve të ujërave të zeza dhe atmosferike jashtë objektit. Tubat duhet të jenë HDPE SN-8 sipas standardit EN 13476-3 dhe ISO 9969, me mure të dyfishta dhe me sipërfaqe të jashtme të valëzuar (tuba të valëzuar).</t>
  </si>
  <si>
    <t>Ø125</t>
  </si>
  <si>
    <t>Ø160</t>
  </si>
  <si>
    <t>1.11</t>
  </si>
  <si>
    <t>Furnizimi transporti dhe montimi i pusetave. Pusetat ndërtohen nga unazat e fabrikuara te betonit Ø1000mm me perfundim me konus, ndërsa kineta ndërtohet në vend, shkallët nga armatura Ø25mm çdo 30cm, me kapak të metalit, sipas përshkrimit teknik dhe detalit te dhene (per ujera fekale dhe atmosferike). Ne çmim te perfshihen te gjitha pjeset qe mundesojne funksionalizimin e pusetes:  kineta, konusi, unazat e betonit, kapaku nga giza me klasë të ngarkesës M125, armatura per realizimin e shkalleve.</t>
  </si>
  <si>
    <t>Kanalizim Fekal</t>
  </si>
  <si>
    <t>Kanalizim Atmosferik</t>
  </si>
  <si>
    <t>1.12</t>
  </si>
  <si>
    <t xml:space="preserve">Furnizimi, transporti dhe instalimi I tubave te vrimëzuar për drenazhim.  Tubi 45% me vrima 55% pa vima, me vendosjen e vrimave në pjesën e sipërme. </t>
  </si>
  <si>
    <t>1.13</t>
  </si>
  <si>
    <t>Furnizimi, transporti dhe montimi I hidrantit nëntokësor, komplet me të gjitha pjesët përcjellëse, sipas përshkrimit teknik dhe detajit në projekt</t>
  </si>
  <si>
    <t>Gjithsej POS 1</t>
  </si>
  <si>
    <t>2</t>
  </si>
  <si>
    <t>INSTALIMET E UJËSJELLËSIT</t>
  </si>
  <si>
    <t xml:space="preserve">Çmimi </t>
  </si>
  <si>
    <t>2.1</t>
  </si>
  <si>
    <t>Furnizimi dhe instalimi i tubave të ujit për furnizim të elementeve sanitare, me izolim PE folie.</t>
  </si>
  <si>
    <t xml:space="preserve">Ø16 Tub (Izolimi me ngjyrë të kaltër)                                                                  </t>
  </si>
  <si>
    <t xml:space="preserve">Ø16 Tub (Izolimi me ngjyrë të kuqe)                                                                  </t>
  </si>
  <si>
    <t xml:space="preserve">Ø20 Tub (Izolimi me ngjyrë të kaltër)                                                                      </t>
  </si>
  <si>
    <t xml:space="preserve">Ø20 Tub (Izolimi me ngjyrë të kuqe)                                                                      </t>
  </si>
  <si>
    <t xml:space="preserve">Ø25 Tub (Izolimi me ngjyrë të kaltër)                     </t>
  </si>
  <si>
    <t xml:space="preserve">Ø32 Tub (Izolimi me ngjyrë të kaltër)        </t>
  </si>
  <si>
    <t xml:space="preserve">Ø40 Tub (Izolimi me ngjyrë të kaltër)        </t>
  </si>
  <si>
    <t>2.2</t>
  </si>
  <si>
    <t xml:space="preserve">Furnizimi dhe instalimi i kokave të mesingut, në çmim të përfshihen edhe pjesët tjera fazonike për nevoja të funksionalizimit të rregullt të rrjetit . </t>
  </si>
  <si>
    <t>2.2.1</t>
  </si>
  <si>
    <t>Koka njëshe  Ø16-RP1/2</t>
  </si>
  <si>
    <t>2.2.2</t>
  </si>
  <si>
    <t>Koka njëshe  Ø20-RP1/2</t>
  </si>
  <si>
    <t>2.3</t>
  </si>
  <si>
    <t>Furnizimi dhe instalimi i  mbajtësve nga hekuri i galvanizuar, në çmim të përfshihen edhe pjesët tjera fazonike për nevoja të funksionalizimit të rregullt të rrjetit, mbajtësit  75/150 (for dy koka përfundimtare)</t>
  </si>
  <si>
    <t>2.4</t>
  </si>
  <si>
    <t>Furnizimi dhe instalimi i  "T"lidhseve, në çmim të përfshihen reduktuesit e nevojshëm për përshtatje të T-lidhëseve dhe pjesët tjera fazonike për funksionalizim të rregullt të rrjetit.</t>
  </si>
  <si>
    <t>2.4.1</t>
  </si>
  <si>
    <t>T 16-16-16</t>
  </si>
  <si>
    <t>2.4.2</t>
  </si>
  <si>
    <t>T 20-20-20</t>
  </si>
  <si>
    <t>2.4.3</t>
  </si>
  <si>
    <t>T 20-16-20</t>
  </si>
  <si>
    <t>2.4.4</t>
  </si>
  <si>
    <t>T 20-16-16</t>
  </si>
  <si>
    <t>2.4.5</t>
  </si>
  <si>
    <t>T 20-20-16</t>
  </si>
  <si>
    <t>2.4.6</t>
  </si>
  <si>
    <t>T 25-16-25</t>
  </si>
  <si>
    <t>2.4.7</t>
  </si>
  <si>
    <t>T 25-25-16</t>
  </si>
  <si>
    <t>2.4.8</t>
  </si>
  <si>
    <t>T 25-20-25</t>
  </si>
  <si>
    <t>2.4.9</t>
  </si>
  <si>
    <t>T 20-25-20</t>
  </si>
  <si>
    <t>2.4.10</t>
  </si>
  <si>
    <t>T 25-25-20</t>
  </si>
  <si>
    <t>2.4.11</t>
  </si>
  <si>
    <t>T 32-20-25</t>
  </si>
  <si>
    <t>2.4.12</t>
  </si>
  <si>
    <t>T 32-32-25</t>
  </si>
  <si>
    <t>2.4.13</t>
  </si>
  <si>
    <t>T 40-20-40</t>
  </si>
  <si>
    <t>2.4.14</t>
  </si>
  <si>
    <t>T 40-32-32</t>
  </si>
  <si>
    <t>2.5</t>
  </si>
  <si>
    <t xml:space="preserve">Furnizimi dhe instalimi i  kthesave me humbje të optimizuar, në çmim të përfshihen edhe pjesët tjera fazonike për nevoja të funksionalizimit të rregullt të rrjetit, kthesa mesingu 90˚  </t>
  </si>
  <si>
    <t>2.5.1</t>
  </si>
  <si>
    <t xml:space="preserve">Kthesë ø20/90˚ </t>
  </si>
  <si>
    <t>2.5.2</t>
  </si>
  <si>
    <t xml:space="preserve">Kthesë ø25/90˚ </t>
  </si>
  <si>
    <t>2.5.3</t>
  </si>
  <si>
    <t xml:space="preserve">Kthesë ø32/90˚ </t>
  </si>
  <si>
    <t>2.5.4</t>
  </si>
  <si>
    <t xml:space="preserve">Kthesë ø40/90˚ </t>
  </si>
  <si>
    <t>2.6</t>
  </si>
  <si>
    <t>Furnizimi transporti dhe montimi i kutisë nga plastika për vendosje të valvulave sferike të kontrollit, në çmim duhet të përfshihen edhe valvulat sferike dhe të gjitha pjesët fazonike, sipas projektit.</t>
  </si>
  <si>
    <t>2.7</t>
  </si>
  <si>
    <t>Furnizimi transporti dhe montimi i valvulave sferike me holander.</t>
  </si>
  <si>
    <t>2.7.1</t>
  </si>
  <si>
    <t>Valvule Ø25</t>
  </si>
  <si>
    <t>2.7.2</t>
  </si>
  <si>
    <t xml:space="preserve">Valvule Ø32    </t>
  </si>
  <si>
    <t>2.7.3</t>
  </si>
  <si>
    <t>Valvule Ø40</t>
  </si>
  <si>
    <t>2.8</t>
  </si>
  <si>
    <t>Furnizimi, transporti dhe montimi i bojlerit  me vellim 80 L, sipas pershkrimit teknik</t>
  </si>
  <si>
    <t>2.9</t>
  </si>
  <si>
    <t>Furnizimi, transporti dhe montimi i bojlerit  me vellim 30 L, sipas pershkrimit teknik</t>
  </si>
  <si>
    <t>2.10</t>
  </si>
  <si>
    <t>Furnizimi, transporti dhe montimi i setit të pompave për furnizim  me uje i perbere nga 2 Pompa Vertikale me shume shkalle me motorr Inverter secila 2x2.2 kW, me eficence te larte dhe rregullim elektronik shpejtesie, te lidhura ne paralel me kolektore Celik Inox AISI 304, DN50, Grupi i pompave i kompletuar me Panel komandimi per 2 pompat, Sensor presioni, valvola mos-kthimi, ene zgjerimi 25 litra.                                                     2 Pompa ne pune japin :                                                       Q=1.1 lit/sec (1 ne pune+1 rezerve);                                                                                  H=60 m,                                                                                  Pompa e dytë rezerve qe ne rast difekti te njeres prej pompave te mbuloje prurjen e kerkuar</t>
  </si>
  <si>
    <t>2.11</t>
  </si>
  <si>
    <t>Furnizimi, transporti dhe montimi I rezervuarit GRP me panele 1 x 1 m, komplet me të gjitha pjesët, dimensionet sipas vizatimeve. Rezervuari i parafabrikuar ashtu që të montohet komplet me shkallë, pjesë hyrëse për tub me galexhant, pjesët lidhëse në dalje, tubi shkarkimit, kapaku I pusetës, komplet sipas përshkrimit teknik dhe vizatimeve në projekt.</t>
  </si>
  <si>
    <t>2.12</t>
  </si>
  <si>
    <t xml:space="preserve">Testimi dhe dezinfektimi I rrjetit </t>
  </si>
  <si>
    <t>Gjithsej POS 2</t>
  </si>
  <si>
    <t>3</t>
  </si>
  <si>
    <t>INSTALIMET E MBROJTJES NGA ZJARRI</t>
  </si>
  <si>
    <t>3.1</t>
  </si>
  <si>
    <t>Furnizimi transporti dhe instalimi I tubit FeZn DN50 për furnizim të hidrantëve. Në çmim përfshihen të gjitha punimet për realizim të rrjetit të hidrantëve FeZN</t>
  </si>
  <si>
    <t>3.2</t>
  </si>
  <si>
    <t>Furnizimi, transporti dhe montimi I hidrantëve me kuti 50x50x14cm, komplet duke përfshirë tubin me gjatësi L=25 metra si dhe fiskajën (hedhësin e ujit).</t>
  </si>
  <si>
    <t>3.3</t>
  </si>
  <si>
    <t>Furnizimi, transporti dhe vendosja e fikëseve të zjarrit ABC pluhur. Kapaciteti: 6kg Përdorimi: ABC 40% Puder e thate</t>
  </si>
  <si>
    <t>Furnizimi, transporti dhe montimi I tubit celik I karbonizuar ASTM A53 SCH-40 Steel  Grade- B Seamless</t>
  </si>
  <si>
    <t>3.4.1</t>
  </si>
  <si>
    <t>Gyp celik I karbonizuar  Ø= 100  -lyrje me ngjyre te kuqe sipas RAL 3000</t>
  </si>
  <si>
    <t>3.4.2</t>
  </si>
  <si>
    <t>Gyp celik I karbonizuar  Ø= 80  -lyrje me ngjyre te kuqe sipas RAL 3001</t>
  </si>
  <si>
    <t>3.4.3</t>
  </si>
  <si>
    <t>Gyp celik I karbonizuar  Ø=65  -lyrje me ngjyre te kuqe sipas RAL 3002</t>
  </si>
  <si>
    <t>3.4.4</t>
  </si>
  <si>
    <t>Gyp celik I karbonizuar  Ø= 50  -lyrje me ngjyre te kuqe sipas RAL 3003</t>
  </si>
  <si>
    <t>3.4.5</t>
  </si>
  <si>
    <t>Gyp celik I karbonizuar  Ø= 40  -lyrje me ngjyre te kuqe sipas RAL 3004</t>
  </si>
  <si>
    <t>3.4.6</t>
  </si>
  <si>
    <t>Gyp celik I karbonizuar  Ø= 32  -lyrje me ngjyre te kuqe sipas RAL 3005</t>
  </si>
  <si>
    <t>3.4.7</t>
  </si>
  <si>
    <t>Gyp celik I karbonizuar  Ø= 25  -lyrje me ngjyre te kuqe sipas RAL 3006</t>
  </si>
  <si>
    <t>Sasia totale e kërkuar e kokës spërkatës</t>
  </si>
  <si>
    <t>TYPE OF SPRINKLER: UPRIGHT(68°C)   K-FACTOR  8 
END CONNETIONS SIZE 3/4''</t>
  </si>
  <si>
    <t>Valvul topi / Ball  Valve</t>
  </si>
  <si>
    <t>3.6.1</t>
  </si>
  <si>
    <t>Ø50 (For Riser Drain) - groove type</t>
  </si>
  <si>
    <t>3.6.2</t>
  </si>
  <si>
    <t>Ø50 (For Sprinkler Flash line) - groove type</t>
  </si>
  <si>
    <t>ZONA CONTROL VALVE FULL SET</t>
  </si>
  <si>
    <t>3.7.1</t>
  </si>
  <si>
    <t>Ø100 (For Sprinkler )</t>
  </si>
  <si>
    <t>Valvola  Jo kthyese/None Return Valve</t>
  </si>
  <si>
    <t>3.8.1</t>
  </si>
  <si>
    <t>Ø100 (For ZCV)</t>
  </si>
  <si>
    <t>Valvola e Alarmit te Kontrollit/Alarm Check Valve</t>
  </si>
  <si>
    <t>3.9.1</t>
  </si>
  <si>
    <t>Ø100</t>
  </si>
  <si>
    <t>Grooved dhe Filetim/Grooved  &amp; Threaded Fittings (mm)</t>
  </si>
  <si>
    <t>3.10.1</t>
  </si>
  <si>
    <r>
      <t xml:space="preserve">Lidhese Fleksibile/Flexibil </t>
    </r>
    <r>
      <rPr>
        <b/>
        <sz val="10"/>
        <rFont val="ArialMT"/>
      </rPr>
      <t>Coupling</t>
    </r>
    <r>
      <rPr>
        <sz val="10"/>
        <rFont val="ArialMT"/>
      </rPr>
      <t xml:space="preserve"> 65mm</t>
    </r>
  </si>
  <si>
    <t>3.10.2</t>
  </si>
  <si>
    <r>
      <t xml:space="preserve">Lidhese Fleksibile/Flexibil </t>
    </r>
    <r>
      <rPr>
        <b/>
        <sz val="10"/>
        <rFont val="ArialMT"/>
      </rPr>
      <t>Coupling</t>
    </r>
    <r>
      <rPr>
        <sz val="10"/>
        <rFont val="ArialMT"/>
      </rPr>
      <t xml:space="preserve"> 80mm</t>
    </r>
  </si>
  <si>
    <t>3.10.3</t>
  </si>
  <si>
    <r>
      <t xml:space="preserve">Lidhese Fleksibile/Flexibil </t>
    </r>
    <r>
      <rPr>
        <b/>
        <sz val="10"/>
        <rFont val="ArialMT"/>
      </rPr>
      <t>Coupling</t>
    </r>
    <r>
      <rPr>
        <sz val="10"/>
        <rFont val="ArialMT"/>
      </rPr>
      <t xml:space="preserve"> 100mm</t>
    </r>
  </si>
  <si>
    <t>3.10.4</t>
  </si>
  <si>
    <r>
      <t xml:space="preserve">Kryqezim Mekanika/Mechanical </t>
    </r>
    <r>
      <rPr>
        <b/>
        <sz val="10"/>
        <rFont val="ArialMT"/>
      </rPr>
      <t>Cross(</t>
    </r>
    <r>
      <rPr>
        <sz val="10"/>
        <rFont val="ArialMT"/>
      </rPr>
      <t>Thrd)   100-50</t>
    </r>
  </si>
  <si>
    <t>3.10.5</t>
  </si>
  <si>
    <t>Brryl/Elbow- 90°-100 (Grooved)</t>
  </si>
  <si>
    <t>3.10.6</t>
  </si>
  <si>
    <r>
      <rPr>
        <b/>
        <sz val="10"/>
        <rFont val="ArialMT"/>
      </rPr>
      <t xml:space="preserve">Fllansh/Flange </t>
    </r>
    <r>
      <rPr>
        <sz val="10"/>
        <rFont val="ArialMT"/>
      </rPr>
      <t xml:space="preserve">PN-16  </t>
    </r>
    <r>
      <rPr>
        <sz val="10"/>
        <color indexed="8"/>
        <rFont val="ArialMT"/>
      </rPr>
      <t>100mm</t>
    </r>
  </si>
  <si>
    <t>3.10.7</t>
  </si>
  <si>
    <r>
      <t>Redukues Koncentrik/Reducer</t>
    </r>
    <r>
      <rPr>
        <sz val="10"/>
        <rFont val="ArialMT"/>
      </rPr>
      <t xml:space="preserve"> Concentric (Grooved)   80-65</t>
    </r>
  </si>
  <si>
    <t>3.10.8</t>
  </si>
  <si>
    <r>
      <t>Redukues Koncentrik/Reducer</t>
    </r>
    <r>
      <rPr>
        <sz val="10"/>
        <rFont val="ArialMT"/>
      </rPr>
      <t xml:space="preserve"> Concentric (Grooved)   100-80</t>
    </r>
  </si>
  <si>
    <t>3.10.9</t>
  </si>
  <si>
    <r>
      <t>Redukues Koncentrik/Reducer</t>
    </r>
    <r>
      <rPr>
        <sz val="10"/>
        <rFont val="ArialMT"/>
      </rPr>
      <t xml:space="preserve"> Concentric (Thrd)          65-50</t>
    </r>
  </si>
  <si>
    <t>3.10.10</t>
  </si>
  <si>
    <r>
      <t xml:space="preserve">Tee (Filetim)/Mechanical </t>
    </r>
    <r>
      <rPr>
        <b/>
        <sz val="10"/>
        <rFont val="ArialMT"/>
      </rPr>
      <t xml:space="preserve"> Tee</t>
    </r>
    <r>
      <rPr>
        <sz val="10"/>
        <rFont val="ArialMT"/>
      </rPr>
      <t xml:space="preserve"> (Threaded)          80-40</t>
    </r>
  </si>
  <si>
    <t>3.10.11</t>
  </si>
  <si>
    <r>
      <t xml:space="preserve">Tee (Filetim)/Mechanical </t>
    </r>
    <r>
      <rPr>
        <b/>
        <sz val="10"/>
        <rFont val="ArialMT"/>
      </rPr>
      <t xml:space="preserve"> Tee</t>
    </r>
    <r>
      <rPr>
        <sz val="10"/>
        <rFont val="ArialMT"/>
      </rPr>
      <t xml:space="preserve"> (Threaded)          80-50</t>
    </r>
  </si>
  <si>
    <t>3.10.12</t>
  </si>
  <si>
    <r>
      <t xml:space="preserve">Tee (Filetim) /Mechanical </t>
    </r>
    <r>
      <rPr>
        <b/>
        <sz val="10"/>
        <rFont val="ArialMT"/>
      </rPr>
      <t xml:space="preserve"> Tee</t>
    </r>
    <r>
      <rPr>
        <sz val="10"/>
        <rFont val="ArialMT"/>
      </rPr>
      <t xml:space="preserve"> (Threaded)          100-50</t>
    </r>
  </si>
  <si>
    <t>Pjeset Lidhese (Filetim)Threaded Fittings</t>
  </si>
  <si>
    <t>3.11.1</t>
  </si>
  <si>
    <r>
      <t xml:space="preserve">Kryqezim/Cross SDT (13 )       </t>
    </r>
    <r>
      <rPr>
        <b/>
        <sz val="10"/>
        <rFont val="ArialMT"/>
      </rPr>
      <t>50</t>
    </r>
  </si>
  <si>
    <t>3.11.2</t>
  </si>
  <si>
    <r>
      <t xml:space="preserve">Brryl/Elbow  - 90°  </t>
    </r>
    <r>
      <rPr>
        <sz val="10"/>
        <color indexed="8"/>
        <rFont val="ArialMT"/>
      </rPr>
      <t>SDT-100</t>
    </r>
    <r>
      <rPr>
        <b/>
        <sz val="10"/>
        <color indexed="8"/>
        <rFont val="ArialMT"/>
      </rPr>
      <t xml:space="preserve">   25</t>
    </r>
  </si>
  <si>
    <t>3.11.3</t>
  </si>
  <si>
    <r>
      <t xml:space="preserve">Brryl/Elbow  - 90°  </t>
    </r>
    <r>
      <rPr>
        <sz val="10"/>
        <color indexed="8"/>
        <rFont val="ArialMT"/>
      </rPr>
      <t>SDT-100</t>
    </r>
    <r>
      <rPr>
        <b/>
        <sz val="10"/>
        <color indexed="8"/>
        <rFont val="ArialMT"/>
      </rPr>
      <t xml:space="preserve">   32</t>
    </r>
  </si>
  <si>
    <t>3.11.4</t>
  </si>
  <si>
    <r>
      <t xml:space="preserve">Brryl/Elbow  - 90°  </t>
    </r>
    <r>
      <rPr>
        <sz val="10"/>
        <color indexed="8"/>
        <rFont val="ArialMT"/>
      </rPr>
      <t>SDT-100</t>
    </r>
    <r>
      <rPr>
        <b/>
        <sz val="10"/>
        <color indexed="8"/>
        <rFont val="ArialMT"/>
      </rPr>
      <t xml:space="preserve">   50</t>
    </r>
  </si>
  <si>
    <t>3.11.5</t>
  </si>
  <si>
    <r>
      <t>Redukiues/Reducing</t>
    </r>
    <r>
      <rPr>
        <b/>
        <sz val="10"/>
        <rFont val="ArialMT"/>
      </rPr>
      <t xml:space="preserve"> Socket</t>
    </r>
    <r>
      <rPr>
        <sz val="10"/>
        <rFont val="ArialMT"/>
      </rPr>
      <t xml:space="preserve"> (SDT30)  25-20</t>
    </r>
  </si>
  <si>
    <t>3.11.6</t>
  </si>
  <si>
    <r>
      <t>Reducing</t>
    </r>
    <r>
      <rPr>
        <b/>
        <sz val="10"/>
        <rFont val="ArialMT"/>
      </rPr>
      <t xml:space="preserve"> Socket</t>
    </r>
    <r>
      <rPr>
        <sz val="10"/>
        <rFont val="ArialMT"/>
      </rPr>
      <t xml:space="preserve"> (SDT30)  32-25</t>
    </r>
  </si>
  <si>
    <t>3.11.7</t>
  </si>
  <si>
    <r>
      <t>Reducing</t>
    </r>
    <r>
      <rPr>
        <b/>
        <sz val="10"/>
        <rFont val="ArialMT"/>
      </rPr>
      <t xml:space="preserve"> Socket</t>
    </r>
    <r>
      <rPr>
        <sz val="10"/>
        <rFont val="ArialMT"/>
      </rPr>
      <t xml:space="preserve"> (SDT30)  40-32</t>
    </r>
  </si>
  <si>
    <t>3.11.8</t>
  </si>
  <si>
    <r>
      <t>Reducing</t>
    </r>
    <r>
      <rPr>
        <b/>
        <sz val="10"/>
        <rFont val="ArialMT"/>
      </rPr>
      <t xml:space="preserve"> Socket</t>
    </r>
    <r>
      <rPr>
        <sz val="10"/>
        <rFont val="ArialMT"/>
      </rPr>
      <t xml:space="preserve"> (SDT30)  50-32</t>
    </r>
  </si>
  <si>
    <t>3.11.9</t>
  </si>
  <si>
    <r>
      <t>Reducing</t>
    </r>
    <r>
      <rPr>
        <b/>
        <sz val="10"/>
        <rFont val="ArialMT"/>
      </rPr>
      <t xml:space="preserve"> Socket</t>
    </r>
    <r>
      <rPr>
        <sz val="10"/>
        <rFont val="ArialMT"/>
      </rPr>
      <t xml:space="preserve"> (SDT30)  50-40</t>
    </r>
  </si>
  <si>
    <t>3.11.10</t>
  </si>
  <si>
    <r>
      <t>Redukues Tee/ Reducing</t>
    </r>
    <r>
      <rPr>
        <b/>
        <sz val="10"/>
        <rFont val="ArialMT"/>
      </rPr>
      <t xml:space="preserve"> Tee</t>
    </r>
    <r>
      <rPr>
        <sz val="10"/>
        <rFont val="ArialMT"/>
      </rPr>
      <t xml:space="preserve"> (SDT53)       32-25</t>
    </r>
  </si>
  <si>
    <t>3.11.11</t>
  </si>
  <si>
    <r>
      <t>Redukues Tee/Reducing</t>
    </r>
    <r>
      <rPr>
        <b/>
        <sz val="10"/>
        <rFont val="ArialMT"/>
      </rPr>
      <t xml:space="preserve"> Tee</t>
    </r>
    <r>
      <rPr>
        <sz val="10"/>
        <rFont val="ArialMT"/>
      </rPr>
      <t xml:space="preserve"> (SDT53)       40-25</t>
    </r>
  </si>
  <si>
    <t>3.11.12</t>
  </si>
  <si>
    <r>
      <t>Redukues Tee/Reducing</t>
    </r>
    <r>
      <rPr>
        <b/>
        <sz val="10"/>
        <rFont val="ArialMT"/>
      </rPr>
      <t xml:space="preserve"> Tee</t>
    </r>
    <r>
      <rPr>
        <sz val="10"/>
        <rFont val="ArialMT"/>
      </rPr>
      <t xml:space="preserve"> (SDT53)       50-25</t>
    </r>
  </si>
  <si>
    <t>3.11.13</t>
  </si>
  <si>
    <r>
      <t>Redukues Tee/Reducing</t>
    </r>
    <r>
      <rPr>
        <b/>
        <sz val="10"/>
        <rFont val="ArialMT"/>
      </rPr>
      <t xml:space="preserve"> Tee</t>
    </r>
    <r>
      <rPr>
        <sz val="10"/>
        <rFont val="ArialMT"/>
      </rPr>
      <t xml:space="preserve"> (SDT53)       50-32</t>
    </r>
  </si>
  <si>
    <t>3.11.14</t>
  </si>
  <si>
    <r>
      <rPr>
        <b/>
        <sz val="10"/>
        <rFont val="ArialMT"/>
      </rPr>
      <t xml:space="preserve">TEE/TEE </t>
    </r>
    <r>
      <rPr>
        <sz val="10"/>
        <rFont val="ArialMT"/>
      </rPr>
      <t>(SDT 12)                                        25</t>
    </r>
  </si>
  <si>
    <t>3.11.15</t>
  </si>
  <si>
    <r>
      <rPr>
        <b/>
        <sz val="10"/>
        <rFont val="ArialMT"/>
      </rPr>
      <t>TEE</t>
    </r>
    <r>
      <rPr>
        <sz val="10"/>
        <rFont val="ArialMT"/>
      </rPr>
      <t xml:space="preserve"> (SDT 12)                                                 50</t>
    </r>
  </si>
  <si>
    <t>3.11.16</t>
  </si>
  <si>
    <r>
      <t xml:space="preserve">Flat Seat </t>
    </r>
    <r>
      <rPr>
        <b/>
        <sz val="10"/>
        <rFont val="ArialMT"/>
      </rPr>
      <t>UNION</t>
    </r>
    <r>
      <rPr>
        <sz val="10"/>
        <rFont val="ArialMT"/>
      </rPr>
      <t xml:space="preserve"> (SDT 59)                            25</t>
    </r>
  </si>
  <si>
    <t>3.11.17</t>
  </si>
  <si>
    <r>
      <t xml:space="preserve">Flat Seat </t>
    </r>
    <r>
      <rPr>
        <b/>
        <sz val="10"/>
        <rFont val="ArialMT"/>
      </rPr>
      <t>UNION</t>
    </r>
    <r>
      <rPr>
        <sz val="10"/>
        <rFont val="ArialMT"/>
      </rPr>
      <t xml:space="preserve"> (SDT 59)                            50</t>
    </r>
  </si>
  <si>
    <t>3.11.18</t>
  </si>
  <si>
    <t>Sistemi fiks për mbështetjen e tubacionit sipas detajeve të bashkangjitura</t>
  </si>
  <si>
    <t>3.11.19</t>
  </si>
  <si>
    <t>Bulona, ​​dado dhe dihtunga</t>
  </si>
  <si>
    <t>3.11.20</t>
  </si>
  <si>
    <r>
      <rPr>
        <b/>
        <sz val="10"/>
        <rFont val="ArialMT"/>
      </rPr>
      <t>TEE</t>
    </r>
    <r>
      <rPr>
        <sz val="10"/>
        <rFont val="ArialMT"/>
      </rPr>
      <t xml:space="preserve"> (SDT 12)                       55</t>
    </r>
    <r>
      <rPr>
        <sz val="10"/>
        <rFont val="Arial"/>
        <charset val="238"/>
      </rPr>
      <t/>
    </r>
  </si>
  <si>
    <t>3.11.21</t>
  </si>
  <si>
    <r>
      <rPr>
        <b/>
        <sz val="10"/>
        <rFont val="ArialMT"/>
      </rPr>
      <t>TEE</t>
    </r>
    <r>
      <rPr>
        <sz val="10"/>
        <rFont val="ArialMT"/>
      </rPr>
      <t xml:space="preserve"> (SDT 12)                       56</t>
    </r>
    <r>
      <rPr>
        <sz val="10"/>
        <rFont val="Arial"/>
        <charset val="238"/>
      </rPr>
      <t/>
    </r>
  </si>
  <si>
    <t>3.11.22</t>
  </si>
  <si>
    <r>
      <rPr>
        <b/>
        <sz val="10"/>
        <rFont val="ArialMT"/>
      </rPr>
      <t>TEE</t>
    </r>
    <r>
      <rPr>
        <sz val="10"/>
        <rFont val="ArialMT"/>
      </rPr>
      <t xml:space="preserve"> (SDT 12)                       57</t>
    </r>
    <r>
      <rPr>
        <sz val="10"/>
        <rFont val="Arial"/>
        <charset val="238"/>
      </rPr>
      <t/>
    </r>
  </si>
  <si>
    <t>Gjithsej POS 3</t>
  </si>
  <si>
    <t>INSTALIMET E KANALIZIMIT</t>
  </si>
  <si>
    <t>4.1</t>
  </si>
  <si>
    <t>Furnizimi dhe instalimi i tubacioneve të ujërave të zeza brenda objektit, performanca e izolimit të zërit në përputhje me EN 14366, e barabartë me 6db(A) me një prurje 2l/s. Rezistencë ndaj shkarkimeve me ndërprerje në temperatura deri në 95°C. Rezistencë e lartë ndaj goditjes në temperatura jashtëzakonisht të ashpra deri në 20°C. Rezistencë e lartë kimike. Tubat vendosen sipas përshkrimit teknik dhe vizatimeve.</t>
  </si>
  <si>
    <t>Ø125 mm</t>
  </si>
  <si>
    <t>Ø110 mm</t>
  </si>
  <si>
    <t>Ø75 mm</t>
  </si>
  <si>
    <t>4.1.4</t>
  </si>
  <si>
    <t>Ø50 mm</t>
  </si>
  <si>
    <t>4.2</t>
  </si>
  <si>
    <t>Furnizimi me material dhe montimi i bërrylave (kthesave) të polipropilenit "K45°", sipas pershkrimit teknik dhe vizatimeve</t>
  </si>
  <si>
    <t>Ø50</t>
  </si>
  <si>
    <t>4.2.2</t>
  </si>
  <si>
    <t>Ø75</t>
  </si>
  <si>
    <t>4.2.3</t>
  </si>
  <si>
    <t>Ø110</t>
  </si>
  <si>
    <t>4.3</t>
  </si>
  <si>
    <t>Furnizimi me material dhe montimi i bërrylave (kthesave) të polipropilenit "K90°", sipas pershkrimit teknik dhe vizatimeve Ø50</t>
  </si>
  <si>
    <t>4.4</t>
  </si>
  <si>
    <t>Furnizimi me material dhe montimi i "Y" dhe 2Y lidhëseve,  nga polipropileni, sipas pershkrimit teknik dhe vizatimeve</t>
  </si>
  <si>
    <t>Y Ø125-110</t>
  </si>
  <si>
    <t>4.4.2</t>
  </si>
  <si>
    <t>Y Ø110-110</t>
  </si>
  <si>
    <t>4.4.3</t>
  </si>
  <si>
    <t>Y Ø110-50</t>
  </si>
  <si>
    <t>4.4.4</t>
  </si>
  <si>
    <t>Y Ø75-50</t>
  </si>
  <si>
    <t>4.4.5</t>
  </si>
  <si>
    <t>Y Ø50-50</t>
  </si>
  <si>
    <t>4.4.6</t>
  </si>
  <si>
    <t>2Y Ø110-75</t>
  </si>
  <si>
    <t>4.4.7</t>
  </si>
  <si>
    <t>2Y Ø110-110</t>
  </si>
  <si>
    <t>4.5</t>
  </si>
  <si>
    <t>Furnizimi me material dhe montimi i reduktuesit (tubit kalues të shkurtë), sipas pershkrimit teknik dhe vizatimeve</t>
  </si>
  <si>
    <t>Ø125-110</t>
  </si>
  <si>
    <t>4.5.2</t>
  </si>
  <si>
    <t>Ø110-75</t>
  </si>
  <si>
    <t>4.5.3</t>
  </si>
  <si>
    <t>Ø75-50</t>
  </si>
  <si>
    <t>4.6</t>
  </si>
  <si>
    <t>Furnizimi, transporti dhe montimi  i pjesës kontrolluese-reviduese (drain cleanout) me kapak drejtkëndësh, pjesa kontrolluese-reviduese DN110 mm.</t>
  </si>
  <si>
    <t>4.7</t>
  </si>
  <si>
    <t>Material shpenzues  si lubrifikant, tiplla me shufra te metalit, mbajtesa  per tuba etj, per nevoja te funksionalizimit te rregullt te rrjetit te kanalizimit</t>
  </si>
  <si>
    <t>4.8</t>
  </si>
  <si>
    <t>Furnizimi, transporti dhe montimi i pjesës lidhëse per lidhje me kokën ventiluese Ø110</t>
  </si>
  <si>
    <t>4.9</t>
  </si>
  <si>
    <t>Furnizimi, transporti dhe montimi  i kokave ventiluese. Kokat ventiluese duhet të jenë nga i njejti prodhues I tubave të kanalizimit Ø110</t>
  </si>
  <si>
    <t>4.10</t>
  </si>
  <si>
    <t>Furnizimi dhe montimi I ujëmbledhësave  për banjo komplet me pjesët përbërëse , sipas pershkrimit teknik dhe vizatimeve në projekt.</t>
  </si>
  <si>
    <t>4.11</t>
  </si>
  <si>
    <t>Furnizimi dhe montimi I ujëmbledhësave  në bodrum 30x30 komplet me pjesët përbërëse. Ujëmbledhësi nga materiali gizë me klasë të ngarkesës C250, DN75</t>
  </si>
  <si>
    <t>4.12</t>
  </si>
  <si>
    <t xml:space="preserve">Furnizimi, transporti dhe ndërtimi I pusetës së stacionit të pompave nga betoni hidroteknik, për largim të ujrave nga bodrumi dhe drenazhimi. Puseta me dimensione sipas projektit, në çmim përfshihen punët betonuese, armatura si dhe kapaku prej gize me klasë të ngarkesës C250, me dimensione 60x100cm. </t>
  </si>
  <si>
    <t>4.13</t>
  </si>
  <si>
    <t>Furnizimi, transporti dhe montimi i setit të pompave, i kompletuar me 2 Pompa zhytese, Panel komandimi, kit instalimi, zinxhir ankorimi dhe Galexhant Niveli. Pompat zhytese per largimin e ujrave te ndotura/zeza me helike tip= qe te largoje minimumi mbetje te ngurta deri 30 mm diameter, kompletuar me sensor lageshtie ne trup per mbrojtje nga djegia e pompes, me kit instalimi me dalje DN50 per lidhjen me tubin e shkarkimit, galexhant niveli per ujrat e zeza me 10 ml kabull, zinxhir ankorimi. Pompat te lidhen ne nje panel komandimi per monitorimin dhe kontrollin e 2 pompave nepermjet galexhanteve te nivelit. Q= 3.0 lit/sec;  H =20m; Tensioni 3 x 400-415V;  Rryma 3.8 A;  Fuqia P2= 2.2 kW;  Lidhjet: Pompa DN50 Kit DN50 me tubin e shkarkimit;  Mbrotje Motori: THERMAL SWITCH (mbrojtje termike) Sensor lageshtie brenda trupit te pompes: Po ; Materiali : EN 5.1301 EN-GJL-250 Klasa e mbylljes (IEC34-5):IP68                                                                          </t>
  </si>
  <si>
    <t>Gjithsej POS 4</t>
  </si>
  <si>
    <t>INSTALIMET E KANALIZIMIT ATMOSFERIK</t>
  </si>
  <si>
    <t>5.1</t>
  </si>
  <si>
    <t>Tubacionet e ujit të shiut nga PE-HD, Koeficienti i zgjerimit linear 0,17 mm/(m K, nevojitet prizë e zgjerimit, Temperatura e instalimit, -20 deri në 40 °C, Temperatura e përhershme e aplikimit të ngarkesës, -20 deri në 80 °C, Rezistencë kimike , 95 % e të gjitha alkaleve standarde, acideve dhe kimikateve.</t>
  </si>
  <si>
    <t>5.1.1</t>
  </si>
  <si>
    <t>Tub PE-HD Ø56</t>
  </si>
  <si>
    <t>5.1.2</t>
  </si>
  <si>
    <t xml:space="preserve">Tub PE-HD Ø75 </t>
  </si>
  <si>
    <t>5.1.3</t>
  </si>
  <si>
    <t>Tub PE-HD Ø90</t>
  </si>
  <si>
    <t>5.1.4</t>
  </si>
  <si>
    <t>Tub PE-HD Ø160</t>
  </si>
  <si>
    <t>5.2</t>
  </si>
  <si>
    <t>Furnizimi me material dhe montimi i bërrylave (kthesave) PE HD "K45°", sipas pershkrimit teknik dhe vizatimeve</t>
  </si>
  <si>
    <t>5.2.1</t>
  </si>
  <si>
    <t>Kthesë 45° PE-HD Ø56</t>
  </si>
  <si>
    <t>5.2.2</t>
  </si>
  <si>
    <t>Kthesë 45° PE-HD Ø90</t>
  </si>
  <si>
    <t>5.3</t>
  </si>
  <si>
    <t>Furnizimi me material dhe montimi i lidhëseve elektrofuzive, sipas pershkrimit teknik dhe vizatimeve</t>
  </si>
  <si>
    <t>5.3.1</t>
  </si>
  <si>
    <t>Lidhëseve elektrofuzive PE-HD Ø56</t>
  </si>
  <si>
    <t>5.3.2</t>
  </si>
  <si>
    <t xml:space="preserve">Lidhëseve elektrofuzive PE-HD Ø75 </t>
  </si>
  <si>
    <t>5.3.3</t>
  </si>
  <si>
    <t>Lidhëseve elektrofuzive PE-HD Ø90</t>
  </si>
  <si>
    <t>5.3.4</t>
  </si>
  <si>
    <t>Lidhëseve elektrofuzive PE-HD Ø110</t>
  </si>
  <si>
    <t>5.3.5</t>
  </si>
  <si>
    <t>Lidhëseve elektrofuzive PE-HD Ø160</t>
  </si>
  <si>
    <t>5.5</t>
  </si>
  <si>
    <t>Furnizimi me material dhe montimi i lidhëses së gjatë PE HD, sipas pershkrimit teknik dhe vizatimeve. Lidhëse e gjatë PE-HD Ø75</t>
  </si>
  <si>
    <t>Furnizimi me material dhe montimi i "Y" lidhëseve,  nga polipropileni, sipas pershkrimit teknik dhe vizatimeve</t>
  </si>
  <si>
    <t>5.5.1</t>
  </si>
  <si>
    <t>Lidhëse Y; Ø90/56</t>
  </si>
  <si>
    <t>5.5.2</t>
  </si>
  <si>
    <t>5.6</t>
  </si>
  <si>
    <t>Furnizimi me material dhe montimi i reduktuesit  PE-HD (tubit kalues të shkurtë), sipas pershkrimit teknik dhe vizatimeve</t>
  </si>
  <si>
    <t>5.6.1</t>
  </si>
  <si>
    <t>Reduktues PE-HD Ø75/56</t>
  </si>
  <si>
    <t>5.6.2</t>
  </si>
  <si>
    <t>Reduktues PE-HD Ø110/90</t>
  </si>
  <si>
    <t>5.6.3</t>
  </si>
  <si>
    <t>Reduktues PE-HD Ø160/110</t>
  </si>
  <si>
    <t>5.6.4</t>
  </si>
  <si>
    <t>Reduktues PE-HD Ø90/75</t>
  </si>
  <si>
    <t>5.6.5</t>
  </si>
  <si>
    <t>Reduktues PE-HD Ø90/56</t>
  </si>
  <si>
    <t>5.7</t>
  </si>
  <si>
    <t>Furnizimi me material dhe montimi i mbajtësit të tubit, fiksimin e tubave në tavane. Mmbajtës I zinkuar</t>
  </si>
  <si>
    <t>5.7.1</t>
  </si>
  <si>
    <t>Elektro trak Ø56</t>
  </si>
  <si>
    <t>5.7.2</t>
  </si>
  <si>
    <t>Elektro trak Ø75</t>
  </si>
  <si>
    <t>5.7.3</t>
  </si>
  <si>
    <t>Elektro trak Ø90</t>
  </si>
  <si>
    <t>5.7.4</t>
  </si>
  <si>
    <t>Mbajtës (Kllapë) me filetë Ø56-M10</t>
  </si>
  <si>
    <t>5.7.5</t>
  </si>
  <si>
    <t xml:space="preserve">Mbajtës (Kllapë) me filetë Ø90 - M10; G 3/4" </t>
  </si>
  <si>
    <t>5.7.6</t>
  </si>
  <si>
    <t>Mbajtës i tubave PE-HD Ø90 -M10</t>
  </si>
  <si>
    <t>5.7.7</t>
  </si>
  <si>
    <t>Mbajtës i tubave PE-HD Ø75 -M10</t>
  </si>
  <si>
    <t>5.7.8</t>
  </si>
  <si>
    <t>Mbajtës i tubave PE-HD Ø56 -1/2</t>
  </si>
  <si>
    <t>5.7.9</t>
  </si>
  <si>
    <t>Mbajtës i tubave PE-HD Ø75 -1/2</t>
  </si>
  <si>
    <t>5.7.10</t>
  </si>
  <si>
    <t>Mbajtës i tubave i gjatë PE-HD Ø92</t>
  </si>
  <si>
    <t>5.8</t>
  </si>
  <si>
    <t>Furnizimi me material dhe montimi i elementeve fiksuese</t>
  </si>
  <si>
    <t>5.8.1</t>
  </si>
  <si>
    <t>Pjatë mbajtëse PE-HD M8/M10</t>
  </si>
  <si>
    <t>5.8.2</t>
  </si>
  <si>
    <t>Pjatë mbajtëse PE-HD G-1/2''</t>
  </si>
  <si>
    <t>5.8.3</t>
  </si>
  <si>
    <t>Pjatë mbajtëse PE-HD G-3/4''</t>
  </si>
  <si>
    <t>5.8.4</t>
  </si>
  <si>
    <t>Lidhëse për binarë</t>
  </si>
  <si>
    <t>5.8.5</t>
  </si>
  <si>
    <t xml:space="preserve">Profil </t>
  </si>
  <si>
    <t>5.8.6</t>
  </si>
  <si>
    <t>Fix - Element lidhës</t>
  </si>
  <si>
    <t>5.8.7</t>
  </si>
  <si>
    <t>Mbajtëse Fix</t>
  </si>
  <si>
    <t>5.9</t>
  </si>
  <si>
    <t>Furnizimi me material dhe montimi i ujëmbledhësave sifonik me elementin për nxemje</t>
  </si>
  <si>
    <t>5.9.1</t>
  </si>
  <si>
    <t>Ujëmbledhës sifonik vertikal 25 L/s</t>
  </si>
  <si>
    <t>5.9.2</t>
  </si>
  <si>
    <t>Kabell për nxehmje 230V; 11.2W</t>
  </si>
  <si>
    <t>5.10</t>
  </si>
  <si>
    <t>Furnizimi me material, izolimi dhe montimi i pjesëve tjera shtesë</t>
  </si>
  <si>
    <t>5.10.1</t>
  </si>
  <si>
    <t>Izolues i tubave armaflex</t>
  </si>
  <si>
    <r>
      <t>m</t>
    </r>
    <r>
      <rPr>
        <vertAlign val="superscript"/>
        <sz val="10"/>
        <rFont val="ArialMT"/>
      </rPr>
      <t>2</t>
    </r>
  </si>
  <si>
    <t>5.10.2</t>
  </si>
  <si>
    <t>Tela plastike për lidhje (Stega)</t>
  </si>
  <si>
    <t>5.10.3</t>
  </si>
  <si>
    <t>Shufra 1/2''</t>
  </si>
  <si>
    <t>5.10.4</t>
  </si>
  <si>
    <t>Shufra M10</t>
  </si>
  <si>
    <t>5.10.5</t>
  </si>
  <si>
    <t>Shufra 3/4''</t>
  </si>
  <si>
    <t>5.10.6</t>
  </si>
  <si>
    <t>Shufra M8</t>
  </si>
  <si>
    <t>5.10.7</t>
  </si>
  <si>
    <t>Bulona</t>
  </si>
  <si>
    <t>5.10.8</t>
  </si>
  <si>
    <t>Tiplla metalike M8</t>
  </si>
  <si>
    <t>5.10.9</t>
  </si>
  <si>
    <t>Tiplla metalike M10</t>
  </si>
  <si>
    <t>5.11</t>
  </si>
  <si>
    <t>Furnizimi, transporti dhe montimi I ujembledhesit shiritor. kanali nga materiali përbërje polimer betoni, ndërsa grila nga giza me klasë të ngarkesës B125 Sistemi duhet të jetë i markuar CE dhe UKCA dhe plotësisht në përputhje me BS EN 1433:2002, i certifikuar në klasën e ngarkesës B125  siç përcaktohet në BS EN 1433:2002.</t>
  </si>
  <si>
    <t>5.12</t>
  </si>
  <si>
    <t>Testimi I rrjetit te kanalizimit</t>
  </si>
  <si>
    <t>komlpet</t>
  </si>
  <si>
    <t>Gjithsej POS 5</t>
  </si>
  <si>
    <t>PAJISJET SANITARE</t>
  </si>
  <si>
    <t>6.1</t>
  </si>
  <si>
    <t>WC</t>
  </si>
  <si>
    <t>6.1.1</t>
  </si>
  <si>
    <t>Furnizimi transporti dhe montimi i modulit te tualetit me cisterne Octa II 8 cm lartesia e montimit 1120 mm. Cisterna Octa II 8 cm me flush pllake, e ne cmim perfshihen te gjitha pjeset e nevojshme per funksionalitetin e WC.</t>
  </si>
  <si>
    <t>6.1.2</t>
  </si>
  <si>
    <t>Furnizimi, transporti dhe instalimi i konstruksionit për sistemet e mbështetëses të krahut. Konstruksioni metalik për sistemet mbështetëse të krahut për instalim në muret e profilit UA ose si element para-muri. 
Njësia e montuar paraprakisht, e përbërë nga:
Kornizë montimi vetë-mbështetëse, e veshur me pluhur; Panel druri i papërshkueshëm nga uji, me shumë ngjitje; Materiale montimi për fiksim në një mur të profilit UA</t>
  </si>
  <si>
    <t>6.1.3</t>
  </si>
  <si>
    <t xml:space="preserve">Furnizimi transporti dhe montimi i klosetës (WC)  ngjyra 00 Bardhë Alpin, Përmasat 360 x 480 mm; Furnizimi duhet të përfshijë copë litari për reduktimin e zhurmës, Fiksim për bidet të dhe tualet të montuar në mur Ø 12 x 180, kapaku. </t>
  </si>
  <si>
    <t>6.1.4</t>
  </si>
  <si>
    <t>Furnizimi transporti dhe montimi i klosetës (WC) për persona me nevoja të veçanta, ngjyra 00 Bardhë Alpin, Furnizimi duhet të përfshijë copë litari për reduktimin e zhurmës, Fiksim për bidet të dhe tualet të montuar në mur Ø 12 x 180, kapaku. Dimensionet dhe materiali sipas përshkrimit teknik dhe vizatimeve.</t>
  </si>
  <si>
    <t>6.1.5</t>
  </si>
  <si>
    <t xml:space="preserve"> Furnizimi transporti dhe montimi I Tubit fleksibil 1/2, 3/8 50cm, sipas përshkrimit teknik</t>
  </si>
  <si>
    <t>6.1.6</t>
  </si>
  <si>
    <t>Furnizimi transporti dhe montimi I Valvules këndore (Ekventil), sipas përshkrimit teknik</t>
  </si>
  <si>
    <t>6.1.7</t>
  </si>
  <si>
    <t>Furnizimi transporti dhe montimi I mbajtëses për letër higjenike, sipas përshkrimit teknik</t>
  </si>
  <si>
    <t>6.1.8</t>
  </si>
  <si>
    <t>Furnizimi transporti dhe vendosja e shportës së mbeturinave 5 Litra, sipas përshkrimit teknik</t>
  </si>
  <si>
    <t>6.1.9</t>
  </si>
  <si>
    <t>Furnizimi transporti dhe vendosja e brushës për pastrim të WC, sipas përshkrimit teknik</t>
  </si>
  <si>
    <t>6.1.10</t>
  </si>
  <si>
    <t>Furnizmi, transporti dhe montimi i mbështetëses për montim në profilin për sistemet mbështetëse për personat me nevoja të veçanta (GRAB BAR), sipas përshkrimit teknik</t>
  </si>
  <si>
    <t>6.2</t>
  </si>
  <si>
    <t>Lavaman</t>
  </si>
  <si>
    <t>6.2.1</t>
  </si>
  <si>
    <t>Furnizimi transporti dhe montimi i lavamanit me vendosje brenda konstruksionit/dollapit. Në çmim përfshihet konstruksioni metalik  për vendosjen e lavamanëve. Lavamani duhet të jetë i kualitetit të lartë, me sipërfaqe të shkëlqyer për mirëmbajtje të lehtë. Lavamani sipas përshkrimit teknik dhe vizatimeve.</t>
  </si>
  <si>
    <t>6.2.2</t>
  </si>
  <si>
    <t>Furnizimi, transporti dhe montimi i Lavamanit për persona me nevoja të veçanta. Lavaman nga materiali qeramike, ngjyra e bardhë alpine 00, me montimi, inkastrim në mur.
Komponentët / Aksesorët:
-	Pa opsion të kapërderdhjes
-	Mbështetje ngritëse nga çeliku inox
-	Mbështetje e fiksuar me rregullim paraprak
Në çmim përfshihet sifoni dhe bateria (rubineti) për ujë të ftohtë dhe të nxehtë</t>
  </si>
  <si>
    <t>6.2.3</t>
  </si>
  <si>
    <t>Furnizimi transporti dhe montimi i rubinetës, rubineta duhet të ketë projeksion 108 mm me lloj të rrjedhjes  normale. Rrjedhja maksimale në 3 bar të jetë 5 l/min.
Kufizimi i temperaturës i rregullueshëm
-	I përshtatshëm për ngrohës uji me rrjedhje të vazhdueshme
-	Set i largimit te mbeturinave G 1¼
-	Materiali i setit te mbeturinave: sintetike
-	Lloji i lidhjes: G ⅜, dimensioni i lidhjes: DN15</t>
  </si>
  <si>
    <t>6.2.4</t>
  </si>
  <si>
    <t>Furnizimi transporti dhe montimi i sifonit të kromit, me hapje të pastrimit me mbyllje unazore, rozetë mesingu me unazë rrëshqitëse. Sifoni nga materiali mesingut me sipërfaqe të kromit</t>
  </si>
  <si>
    <t>6.2.5</t>
  </si>
  <si>
    <t>Furnizimi transporti dhe montimi I dispenserit të shkumës së sapunit me montim në mur, Dispenser shkume sapuni 12.5x27x11.8 cm abs, sipas përshkrimit teknik dhe vizatimeve</t>
  </si>
  <si>
    <t>6.2.6</t>
  </si>
  <si>
    <t xml:space="preserve">Furnizimi, transporti dhe montimi I valvulave këndore (ekventil) me sitë.
Materiali: Mesing, në përputhje me rregulloret gjermane të ujit të pijshëm
-Filtër (rrjetë: 250 µm) 
Rozetë shtytëse Ø 54 mm
Siperfaqja: Krom
Lidhjet: DN 15 G 1/2 AG
Dalja: DN 10 G 3/8 AG
Certifikatat: P-IX 198/IA, ACS, WRAS
Klasa e zerit: I	</t>
  </si>
  <si>
    <t>6.2.7</t>
  </si>
  <si>
    <t>Furnizimi, transporti dhe montimi I pasqyreve, Ø60cm</t>
  </si>
  <si>
    <t>Komplet Instalimi I Pisuarit</t>
  </si>
  <si>
    <t>6.3.1</t>
  </si>
  <si>
    <t>Furnizimi, transporti dhe montimi I konstruksionit te pisuarit me gjeresi 50cm, gjatesi 112cm dhe trashesi 9cm
Lidhja R 1/2"
Dy mbështetëse këmbësh të rregullueshme për projeksione dyshemeje prej 0-200 mm
Thellësia e instalimit 75 mm
Dy bulona mbajtëse M 8
Profil fiksues të rregullueshëm vazhdimisht</t>
  </si>
  <si>
    <t>6.3.2</t>
  </si>
  <si>
    <t xml:space="preserve">Furnizimi, transporti dhe montimi I pisuarëve mekanizmi i hyrjes së ujit 1/2'' për pisuar me furnizim mbrapa duke përfshirë sifonin horizontal Ø50mm për shkarkim, të fshehur, ngjyra 00 Alpin e bardhë 20 (lustër qeramike antibakteriale) në çmim përfshihen edhe ndarëset në mes pisuarëve nga qeramika me dimensione 705 x 400 mm, ngjyra e bardhë alpin 00 si dhe të gjitha elementet për funksionalizim, si bulonat për fiksim etj, sipas përshkrimit teknik dhe vizatimeve. </t>
  </si>
  <si>
    <t>6.3.3</t>
  </si>
  <si>
    <t>Furnizimi, transporti dhe montimi I ndarëseve në mes pisuarëve nga qeramika me dimensione 705 x 400 mm, ngjyra e bardhë alpin 00.</t>
  </si>
  <si>
    <t>Gjithsej POS 6</t>
  </si>
  <si>
    <t xml:space="preserve">UJITJA </t>
  </si>
  <si>
    <t>Çmimi</t>
  </si>
  <si>
    <t>Punët për ndërtimin e pusit</t>
  </si>
  <si>
    <t>7.1.1</t>
  </si>
  <si>
    <t>Hapja e pusit me makineri dhe ndertimi i tij me   tub betoni Ø1000mm, deri në thellësi 20m. Në çmim përfshihet hapja dhe vendosja e tubave të betonit në hapje</t>
  </si>
  <si>
    <t>7.1.2</t>
  </si>
  <si>
    <t>Pastrimi i terenit menjëherë gjatë hapjes së pusit dhe largimi i dheut deri në deponi deri në 5km distancë.</t>
  </si>
  <si>
    <t>7.1.3</t>
  </si>
  <si>
    <t>Furnizimi dhe vendosja e zhavorit të lumit rreth pusit.</t>
  </si>
  <si>
    <t>7.1.4</t>
  </si>
  <si>
    <t>Pastrimi i pusit me anë të pompës deri në largimin e sendimenteve dhe vajrave të mbetura nga shpimi.</t>
  </si>
  <si>
    <t>7.1.5</t>
  </si>
  <si>
    <t>Furnizimi, transporti dhe montimi I materialit për realizimin e pusetës eksploatuese afër pusit. Në çmim përfshihen të gjitha punët e beton armes, pjesët fazonike, ena ekspanduese, kabllo, sipas përshkrimit teknik dhe vizatimeve në projekt.</t>
  </si>
  <si>
    <t>7.1.6</t>
  </si>
  <si>
    <t>Testimi i pusit me tri ulje të nivelit në pus pa ndërprerje në kohzgjatje prej 48 orë me përcjellje përmanente të osicilimit të nivelit të ujit në pus</t>
  </si>
  <si>
    <t>Punët montuese</t>
  </si>
  <si>
    <t>7.2.1</t>
  </si>
  <si>
    <t xml:space="preserve">Furnizimi, transporti dhe montimi I elektro valvulave  zonale me rregullator te fluksit duke përfshirë rregullatorin e presionit. Gama e funksionimit prej 1.0 deri 10.3 bar, prurje 4.17 deri 125 l/min, komplet sipas pershkrimit teknik dhe detaleve </t>
  </si>
  <si>
    <t>7.2.2</t>
  </si>
  <si>
    <t>Furnizimi, transporti dhe montimi I panelit të kontrollit kryesor, paneli me kontroll qëndror IQ4, sistem me 2 tela (2-Wire). Kontrolluesi qendror duhet të mbeshtet 240 stacione, 40 programe, 10 sensore rrjedhjeje dhe 8 sensore moti. Koha e stacionit 0 min deri 96 ore, niveli i programimit global mujor sezonal, sipas përshkrimit teknik dhe vizatimeve në projekt.</t>
  </si>
  <si>
    <t>7.2.3</t>
  </si>
  <si>
    <t>Blerja dhe montimi I senzorit per shi ne menyre automatike per nderprerje te ujitjes</t>
  </si>
  <si>
    <t>cop</t>
  </si>
  <si>
    <t>7.2.4</t>
  </si>
  <si>
    <t>Furnizimi transporti dhe montimi i tubit XFS me vrimia Ø16mm, distanca ne mes emituesve duhet te jetë 61cm, norma e emituesit 3.4 liter për orë. Sipas përshkrimit teknik dhe vizatimeve në projekt.</t>
  </si>
  <si>
    <t>7.3</t>
  </si>
  <si>
    <t>Furnizimi, transporti dhe montimi i tubave të furnizimit me ujë për përdorim nëntokë, HDPE 100, për ujitje. Në çmim llogariten edhe lidhëset, kthesat, T pjesët, për realizimin e rrjetit shpërndarës si dhe realizimin e kolektorëve në hyrje dhe dalje të zonave ujitëse me sistem pika - pika sipas përshkrimit teknik dhe vizatimeve</t>
  </si>
  <si>
    <t>7.3.1</t>
  </si>
  <si>
    <t>HDPE 100; PN-16 bar; Ø20</t>
  </si>
  <si>
    <t>7.3.2</t>
  </si>
  <si>
    <t>HDPE 100; PN-16 bar; Ø25</t>
  </si>
  <si>
    <t>Furnizimi transporti dhe montimi i pompës zhytëses për ujitje nga pusi. Pompa duhet te jetë nga materiali i çlikut inox AISI 304 sipas EN 1430, diametri i pompës duhet te jetë 74mm me madhesi të lidhjes DN32, fuqia e pompes 1.55 KW, pompa me kapacitet Q= 0.5 l/s dhe lartësi dërgimi 60m. Në çmim përfshihen valvolat njëkahore, zinxhiri për tërheqje të pompës. Pompa sipas përshkrimit teknik</t>
  </si>
  <si>
    <t>7.5</t>
  </si>
  <si>
    <t>Testimi I rrjetit dhe pastrimi , sipas përshkrimit teknik.</t>
  </si>
  <si>
    <t>Gjithsej POS 7</t>
  </si>
  <si>
    <t>Rekapitulim C - INSTALIMET HIDROTEKNIKE</t>
  </si>
  <si>
    <t>7</t>
  </si>
  <si>
    <t>GJITHSEJ C</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</si>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</sst>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2]\ * #,##0.00_);_([$€-2]\ * \(#,##0.00\);_([$€-2]\ * &quot;-&quot;??_);_(@_)"/>
    <numFmt numFmtId="165" formatCode="_(* #,##0_);_(* \(#,##0\);_(* &quot;-&quot;??_);_(@_)"/>
    <numFmt numFmtId="166" formatCode="0.0"/>
    <numFmt numFmtId="167" formatCode="#,##0.00\ _д_е_н_."/>
    <numFmt numFmtId="168" formatCode="#,##0.0"/>
    <numFmt numFmtId="169" formatCode="#,##0.00\ [$€-1]"/>
    <numFmt numFmtId="170" formatCode="_ * #,##0.00_)\ [$€-1]_ ;_ * \(#,##0.00\)\ [$€-1]_ ;_ * &quot;-&quot;??_)\ [$€-1]_ ;_ @_ "/>
    <numFmt numFmtId="171" formatCode="#,##0.00\ [$€-41B]"/>
    <numFmt numFmtId="172" formatCode="&quot;€&quot;#,##0.00_);[Red]\(&quot;€&quot;#,##0.00\)"/>
  </numFmts>
  <fonts count="38">
    <font>
      <sz val="11"/>
      <color theme="1"/>
      <name val="Calibri"/>
      <family val="2"/>
      <scheme val="minor"/>
    </font>
    <font>
      <sz val="11"/>
      <color theme="1"/>
      <name val="Arial"/>
      <family val="2"/>
    </font>
    <font>
      <sz val="10"/>
      <color theme="1"/>
      <name val="Arial"/>
      <family val="2"/>
    </font>
    <font>
      <b/>
      <sz val="16"/>
      <color theme="1"/>
      <name val="Arial"/>
      <family val="2"/>
    </font>
    <font>
      <b/>
      <sz val="10"/>
      <color theme="1"/>
      <name val="Arial"/>
      <family val="2"/>
    </font>
    <font>
      <sz val="10"/>
      <color theme="1"/>
      <name val="Calibri"/>
      <family val="2"/>
    </font>
    <font>
      <sz val="11"/>
      <color theme="1"/>
      <name val="Calibri"/>
      <family val="2"/>
      <scheme val="minor"/>
    </font>
    <font>
      <i/>
      <sz val="10"/>
      <color theme="1"/>
      <name val="Arial"/>
      <family val="2"/>
    </font>
    <font>
      <sz val="10"/>
      <name val="Arial"/>
      <family val="2"/>
    </font>
    <font>
      <sz val="10"/>
      <name val="Calibri"/>
      <family val="2"/>
    </font>
    <font>
      <i/>
      <sz val="10"/>
      <name val="Arial"/>
      <family val="2"/>
    </font>
    <font>
      <b/>
      <sz val="10"/>
      <name val="Arial"/>
      <family val="2"/>
    </font>
    <font>
      <sz val="10"/>
      <color indexed="8"/>
      <name val="Arial"/>
      <family val="2"/>
    </font>
    <font>
      <b/>
      <sz val="11"/>
      <color theme="1"/>
      <name val="Arial"/>
      <family val="2"/>
    </font>
    <font>
      <sz val="12"/>
      <name val="YU L Times"/>
      <family val="1"/>
    </font>
    <font>
      <sz val="11"/>
      <name val="Arial"/>
      <family val="2"/>
    </font>
    <font>
      <sz val="11"/>
      <name val="Calibri"/>
      <family val="2"/>
      <scheme val="minor"/>
    </font>
    <font>
      <sz val="10"/>
      <name val="Calibri"/>
      <family val="2"/>
      <scheme val="minor"/>
    </font>
    <font>
      <b/>
      <sz val="16"/>
      <name val="Arial"/>
      <family val="2"/>
    </font>
    <font>
      <sz val="10"/>
      <name val="Arial CE"/>
      <family val="2"/>
      <charset val="238"/>
    </font>
    <font>
      <sz val="10"/>
      <color indexed="8"/>
      <name val="Arial Narrow"/>
      <family val="2"/>
      <charset val="238"/>
    </font>
    <font>
      <i/>
      <sz val="10"/>
      <name val="Arial CE"/>
    </font>
    <font>
      <sz val="10"/>
      <color rgb="FF000000"/>
      <name val="Arial"/>
      <family val="2"/>
    </font>
    <font>
      <sz val="10"/>
      <name val="Symbol"/>
      <family val="1"/>
      <charset val="2"/>
    </font>
    <font>
      <b/>
      <sz val="18"/>
      <name val="ArialMT"/>
    </font>
    <font>
      <sz val="10"/>
      <name val="ArialMT"/>
    </font>
    <font>
      <b/>
      <sz val="10"/>
      <name val="ArialMT"/>
    </font>
    <font>
      <sz val="10"/>
      <color theme="1"/>
      <name val="ArialMT"/>
    </font>
    <font>
      <b/>
      <sz val="10"/>
      <color theme="1"/>
      <name val="ArialMT"/>
    </font>
    <font>
      <sz val="10"/>
      <color rgb="FF000000"/>
      <name val="ArialMT"/>
    </font>
    <font>
      <sz val="10"/>
      <color indexed="8"/>
      <name val="ArialMT"/>
    </font>
    <font>
      <b/>
      <sz val="10"/>
      <color indexed="8"/>
      <name val="ArialMT"/>
    </font>
    <font>
      <sz val="10"/>
      <name val="Arial"/>
      <charset val="238"/>
    </font>
    <font>
      <vertAlign val="superscript"/>
      <sz val="10"/>
      <name val="ArialMT"/>
    </font>
    <font>
      <sz val="11"/>
      <color theme="1"/>
      <name val="ArialMT"/>
    </font>
    <font>
      <b/>
      <sz val="12"/>
      <name val="ArialMT"/>
    </font>
    <font>
      <sz val="12"/>
      <name val="ArialMT"/>
    </font>
    <font>
      <sz val="12"/>
      <color theme="1"/>
      <name val="ArialMT"/>
    </font>
  </fonts>
  <fills count="6">
    <fill>
      <patternFill patternType="none"/>
    </fill>
    <fill>
      <patternFill patternType="gray125"/>
    </fill>
    <fill>
      <patternFill patternType="solid">
        <fgColor theme="4" tint="0.39997558519241921"/>
        <bgColor indexed="64"/>
      </patternFill>
    </fill>
    <fill>
      <patternFill patternType="solid">
        <fgColor theme="3" tint="0.39997558519241921"/>
        <bgColor indexed="64"/>
      </patternFill>
    </fill>
    <fill>
      <patternFill patternType="solid">
        <fgColor theme="0"/>
        <bgColor indexed="64"/>
      </patternFill>
    </fill>
    <fill>
      <patternFill patternType="solid">
        <fgColor theme="0"/>
        <bgColor rgb="FFFABF8F"/>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43" fontId="6" fillId="0" borderId="0" applyFont="0" applyFill="0" applyBorder="0" applyAlignment="0" applyProtection="0"/>
    <xf numFmtId="0" fontId="14" fillId="0" borderId="0"/>
    <xf numFmtId="0" fontId="8" fillId="0" borderId="0"/>
  </cellStyleXfs>
  <cellXfs count="426">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0" xfId="0" applyFont="1"/>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left" wrapText="1"/>
    </xf>
    <xf numFmtId="0" fontId="2" fillId="0" borderId="5" xfId="0" applyFont="1" applyBorder="1" applyAlignment="1">
      <alignment horizontal="left" wrapText="1"/>
    </xf>
    <xf numFmtId="2" fontId="2" fillId="0" borderId="1" xfId="0" applyNumberFormat="1" applyFont="1" applyBorder="1" applyAlignment="1">
      <alignment horizontal="center" vertical="center"/>
    </xf>
    <xf numFmtId="0" fontId="2" fillId="0" borderId="1" xfId="0" applyFont="1" applyBorder="1" applyAlignment="1">
      <alignment vertical="center"/>
    </xf>
    <xf numFmtId="164" fontId="4" fillId="2" borderId="1" xfId="0" applyNumberFormat="1" applyFont="1" applyFill="1" applyBorder="1" applyAlignment="1">
      <alignment horizontal="center" vertical="center"/>
    </xf>
    <xf numFmtId="0" fontId="2" fillId="0" borderId="1" xfId="0" applyFont="1" applyBorder="1" applyAlignment="1">
      <alignment horizontal="left" vertical="center"/>
    </xf>
    <xf numFmtId="0" fontId="4" fillId="2" borderId="1" xfId="0" applyFont="1" applyFill="1" applyBorder="1" applyAlignment="1">
      <alignment horizontal="left" vertical="center"/>
    </xf>
    <xf numFmtId="0" fontId="2" fillId="0" borderId="0" xfId="0" applyFont="1" applyBorder="1" applyAlignment="1">
      <alignment horizontal="left"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wrapText="1"/>
    </xf>
    <xf numFmtId="165" fontId="2" fillId="0" borderId="1" xfId="1" applyNumberFormat="1"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5" fontId="2" fillId="0" borderId="0" xfId="1" applyNumberFormat="1"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left"/>
    </xf>
    <xf numFmtId="0" fontId="2" fillId="0" borderId="1" xfId="0" applyFont="1" applyBorder="1" applyAlignment="1">
      <alignment horizontal="center" vertical="center"/>
    </xf>
    <xf numFmtId="0" fontId="2" fillId="0" borderId="5" xfId="0" applyFont="1" applyBorder="1" applyAlignment="1">
      <alignment horizontal="left" wrapText="1"/>
    </xf>
    <xf numFmtId="0" fontId="2" fillId="0" borderId="1" xfId="0" applyFont="1" applyBorder="1" applyAlignment="1">
      <alignment horizontal="center" vertical="center"/>
    </xf>
    <xf numFmtId="0" fontId="2" fillId="0" borderId="5" xfId="0" applyFont="1" applyBorder="1" applyAlignment="1">
      <alignment horizontal="left" wrapText="1"/>
    </xf>
    <xf numFmtId="0" fontId="2" fillId="0" borderId="1" xfId="0" applyFont="1" applyBorder="1" applyAlignment="1">
      <alignment horizontal="center" vertical="center"/>
    </xf>
    <xf numFmtId="49" fontId="11" fillId="0" borderId="1" xfId="0" applyNumberFormat="1" applyFont="1" applyBorder="1" applyAlignment="1">
      <alignment horizontal="left" vertical="top" wrapText="1"/>
    </xf>
    <xf numFmtId="0" fontId="12" fillId="0" borderId="1" xfId="0" applyFont="1" applyBorder="1" applyAlignment="1" applyProtection="1">
      <alignment horizontal="left" vertical="top" wrapText="1"/>
      <protection locked="0"/>
    </xf>
    <xf numFmtId="4" fontId="8" fillId="0" borderId="5" xfId="0" applyNumberFormat="1" applyFont="1" applyBorder="1" applyAlignment="1">
      <alignment horizontal="center" vertical="center" wrapText="1"/>
    </xf>
    <xf numFmtId="4" fontId="8" fillId="0" borderId="1" xfId="0" applyNumberFormat="1" applyFont="1" applyBorder="1" applyAlignment="1" applyProtection="1">
      <alignment horizontal="right" vertical="center" wrapText="1"/>
      <protection locked="0"/>
    </xf>
    <xf numFmtId="4" fontId="8" fillId="0" borderId="7" xfId="0" applyNumberFormat="1" applyFont="1" applyBorder="1" applyAlignment="1">
      <alignment horizontal="right" vertical="center" wrapText="1"/>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 fillId="0" borderId="7" xfId="0" applyFont="1" applyBorder="1" applyAlignment="1">
      <alignment wrapText="1"/>
    </xf>
    <xf numFmtId="0" fontId="12" fillId="0" borderId="15"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4" fontId="8" fillId="0" borderId="1" xfId="0" applyNumberFormat="1" applyFont="1" applyBorder="1" applyAlignment="1" applyProtection="1">
      <alignment horizontal="center" vertical="center" wrapText="1"/>
      <protection locked="0"/>
    </xf>
    <xf numFmtId="2" fontId="2" fillId="0" borderId="0" xfId="0" applyNumberFormat="1" applyFont="1" applyBorder="1" applyAlignment="1">
      <alignment horizontal="center" vertical="center"/>
    </xf>
    <xf numFmtId="0" fontId="2" fillId="0" borderId="0" xfId="0" applyFont="1" applyBorder="1" applyAlignment="1">
      <alignment wrapText="1"/>
    </xf>
    <xf numFmtId="0" fontId="8" fillId="0" borderId="0" xfId="0" applyFont="1" applyBorder="1" applyAlignment="1" applyProtection="1">
      <alignment horizontal="left" vertical="top" wrapText="1"/>
      <protection locked="0"/>
    </xf>
    <xf numFmtId="4" fontId="8" fillId="0" borderId="0" xfId="0" applyNumberFormat="1" applyFont="1" applyBorder="1" applyAlignment="1">
      <alignment horizontal="center" vertical="center" wrapText="1"/>
    </xf>
    <xf numFmtId="4" fontId="8" fillId="0" borderId="0" xfId="0" applyNumberFormat="1" applyFont="1" applyBorder="1" applyAlignment="1" applyProtection="1">
      <alignment horizontal="right" vertical="center" wrapText="1"/>
      <protection locked="0"/>
    </xf>
    <xf numFmtId="4" fontId="8" fillId="0" borderId="0" xfId="0" applyNumberFormat="1" applyFont="1" applyBorder="1" applyAlignment="1">
      <alignment horizontal="right" vertical="center" wrapText="1"/>
    </xf>
    <xf numFmtId="0" fontId="2" fillId="0" borderId="2" xfId="0" applyFont="1" applyBorder="1" applyAlignment="1">
      <alignment vertical="center" wrapText="1"/>
    </xf>
    <xf numFmtId="4" fontId="8" fillId="0" borderId="8" xfId="0" applyNumberFormat="1" applyFont="1" applyBorder="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vertical="center" wrapText="1"/>
    </xf>
    <xf numFmtId="0" fontId="2" fillId="0" borderId="1" xfId="0" applyFont="1" applyBorder="1" applyAlignment="1">
      <alignment horizontal="left" wrapText="1"/>
    </xf>
    <xf numFmtId="4" fontId="8" fillId="0" borderId="1" xfId="0" applyNumberFormat="1" applyFont="1" applyBorder="1" applyAlignment="1">
      <alignment horizontal="center" vertical="center"/>
    </xf>
    <xf numFmtId="4" fontId="8" fillId="0" borderId="1" xfId="0" applyNumberFormat="1" applyFont="1" applyBorder="1" applyAlignment="1">
      <alignment horizontal="right" vertical="center" wrapText="1"/>
    </xf>
    <xf numFmtId="0" fontId="2" fillId="0" borderId="0" xfId="0" applyFont="1" applyBorder="1" applyAlignment="1">
      <alignment vertical="center" wrapText="1"/>
    </xf>
    <xf numFmtId="4" fontId="8" fillId="0" borderId="0" xfId="0" applyNumberFormat="1" applyFont="1" applyBorder="1" applyAlignment="1">
      <alignment horizontal="center" vertical="center"/>
    </xf>
    <xf numFmtId="4" fontId="8" fillId="0" borderId="13"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8" xfId="0" applyNumberFormat="1" applyFont="1" applyBorder="1" applyAlignment="1">
      <alignment horizontal="right" vertical="center" wrapText="1"/>
    </xf>
    <xf numFmtId="4" fontId="8" fillId="0" borderId="19" xfId="0" applyNumberFormat="1" applyFont="1" applyBorder="1" applyAlignment="1">
      <alignment horizontal="right" vertical="center"/>
    </xf>
    <xf numFmtId="4" fontId="8" fillId="0" borderId="1" xfId="0" applyNumberFormat="1" applyFont="1" applyBorder="1" applyAlignment="1">
      <alignment horizontal="right" vertical="center"/>
    </xf>
    <xf numFmtId="4" fontId="12" fillId="0" borderId="7" xfId="0" applyNumberFormat="1" applyFont="1" applyBorder="1" applyAlignment="1">
      <alignment horizontal="right" vertical="center"/>
    </xf>
    <xf numFmtId="0" fontId="2" fillId="0" borderId="1" xfId="0" applyFont="1" applyBorder="1" applyAlignment="1">
      <alignment wrapText="1"/>
    </xf>
    <xf numFmtId="4" fontId="12" fillId="0" borderId="1" xfId="0" applyNumberFormat="1" applyFont="1" applyBorder="1" applyAlignment="1">
      <alignment horizontal="right" vertical="center"/>
    </xf>
    <xf numFmtId="2" fontId="2" fillId="0" borderId="2" xfId="0" applyNumberFormat="1" applyFont="1" applyBorder="1" applyAlignment="1">
      <alignment vertical="center" wrapText="1"/>
    </xf>
    <xf numFmtId="0" fontId="8" fillId="0" borderId="1" xfId="0" applyFont="1" applyBorder="1" applyAlignment="1">
      <alignment horizontal="justify" vertical="top" wrapText="1"/>
    </xf>
    <xf numFmtId="0" fontId="8" fillId="0" borderId="1" xfId="0" applyFont="1" applyBorder="1" applyAlignment="1">
      <alignment horizontal="left" vertical="top" wrapText="1"/>
    </xf>
    <xf numFmtId="3" fontId="8" fillId="0" borderId="1" xfId="0" applyNumberFormat="1" applyFont="1" applyBorder="1" applyAlignment="1" applyProtection="1">
      <alignment horizontal="right" vertical="center" wrapText="1"/>
      <protection locked="0"/>
    </xf>
    <xf numFmtId="166" fontId="8" fillId="0" borderId="0" xfId="0" applyNumberFormat="1" applyFont="1" applyAlignment="1">
      <alignment horizontal="center" vertical="top"/>
    </xf>
    <xf numFmtId="0" fontId="8" fillId="0" borderId="0" xfId="0" applyFont="1" applyAlignment="1" applyProtection="1">
      <alignment horizontal="justify" wrapText="1"/>
      <protection locked="0"/>
    </xf>
    <xf numFmtId="4" fontId="8" fillId="0" borderId="0" xfId="0" applyNumberFormat="1" applyFont="1" applyAlignment="1">
      <alignment horizontal="center"/>
    </xf>
    <xf numFmtId="4" fontId="8" fillId="0" borderId="0" xfId="0" applyNumberFormat="1" applyFont="1" applyAlignment="1">
      <alignment horizontal="center" vertical="center"/>
    </xf>
    <xf numFmtId="166" fontId="8" fillId="0" borderId="1" xfId="0" applyNumberFormat="1" applyFont="1" applyBorder="1" applyAlignment="1">
      <alignment horizontal="center" vertical="center" wrapText="1"/>
    </xf>
    <xf numFmtId="4" fontId="8" fillId="0" borderId="1" xfId="0" applyNumberFormat="1" applyFont="1" applyBorder="1" applyAlignment="1">
      <alignment vertical="center" wrapText="1"/>
    </xf>
    <xf numFmtId="3" fontId="8" fillId="0" borderId="1" xfId="5" applyNumberFormat="1" applyFont="1" applyBorder="1" applyAlignment="1">
      <alignment horizontal="center" vertical="center" wrapText="1"/>
    </xf>
    <xf numFmtId="166" fontId="8" fillId="0" borderId="1" xfId="0" applyNumberFormat="1" applyFont="1" applyBorder="1" applyAlignment="1">
      <alignment vertical="top"/>
    </xf>
    <xf numFmtId="3" fontId="8" fillId="0" borderId="1" xfId="5" applyNumberFormat="1" applyFont="1" applyBorder="1" applyAlignment="1">
      <alignment horizontal="center" vertical="top" wrapText="1"/>
    </xf>
    <xf numFmtId="2" fontId="8" fillId="0" borderId="1" xfId="0" applyNumberFormat="1" applyFont="1" applyBorder="1" applyAlignment="1">
      <alignment horizontal="center" vertical="center" wrapText="1"/>
    </xf>
    <xf numFmtId="4" fontId="8" fillId="0" borderId="1" xfId="0" applyNumberFormat="1" applyFont="1" applyBorder="1" applyAlignment="1" applyProtection="1">
      <alignment horizontal="center" vertical="top" wrapText="1"/>
      <protection locked="0"/>
    </xf>
    <xf numFmtId="4" fontId="8" fillId="0" borderId="1" xfId="0" applyNumberFormat="1" applyFont="1" applyBorder="1" applyAlignment="1">
      <alignment vertical="top" wrapText="1"/>
    </xf>
    <xf numFmtId="0" fontId="8" fillId="0" borderId="1" xfId="0" applyFont="1" applyBorder="1" applyAlignment="1">
      <alignment horizontal="center" vertical="center" wrapText="1"/>
    </xf>
    <xf numFmtId="167" fontId="8" fillId="0" borderId="1" xfId="0" applyNumberFormat="1" applyFont="1" applyBorder="1" applyAlignment="1" applyProtection="1">
      <alignment horizontal="justify" vertical="top" wrapText="1"/>
      <protection locked="0"/>
    </xf>
    <xf numFmtId="0" fontId="8" fillId="0" borderId="1" xfId="0" applyFont="1" applyBorder="1" applyAlignment="1">
      <alignment horizontal="justify" vertical="center" wrapText="1"/>
    </xf>
    <xf numFmtId="0" fontId="15" fillId="0" borderId="0" xfId="0" applyFont="1"/>
    <xf numFmtId="2" fontId="8"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3" fontId="8" fillId="0" borderId="0" xfId="0" applyNumberFormat="1" applyFont="1" applyBorder="1" applyAlignment="1" applyProtection="1">
      <alignment horizontal="right" vertical="center" wrapText="1"/>
      <protection locked="0"/>
    </xf>
    <xf numFmtId="4" fontId="12" fillId="0" borderId="0" xfId="0" applyNumberFormat="1" applyFont="1" applyBorder="1" applyAlignment="1">
      <alignment horizontal="right" vertical="center"/>
    </xf>
    <xf numFmtId="1" fontId="11" fillId="2" borderId="20" xfId="2" applyNumberFormat="1" applyFont="1" applyFill="1" applyBorder="1" applyAlignment="1">
      <alignment horizontal="center" vertical="center"/>
    </xf>
    <xf numFmtId="166" fontId="8" fillId="0" borderId="1" xfId="0" applyNumberFormat="1" applyFont="1" applyBorder="1" applyAlignment="1">
      <alignment horizontal="center" vertical="center" wrapText="1"/>
    </xf>
    <xf numFmtId="0" fontId="8" fillId="0" borderId="1" xfId="0" applyFont="1" applyBorder="1" applyAlignment="1" applyProtection="1">
      <alignment horizontal="justify" vertical="top" wrapText="1"/>
      <protection locked="0"/>
    </xf>
    <xf numFmtId="0" fontId="12" fillId="0" borderId="1" xfId="0" applyFont="1" applyBorder="1" applyAlignment="1" applyProtection="1">
      <alignment horizontal="justify" vertical="top" wrapText="1"/>
      <protection locked="0"/>
    </xf>
    <xf numFmtId="1" fontId="11" fillId="2" borderId="1" xfId="2" applyNumberFormat="1" applyFont="1" applyFill="1" applyBorder="1" applyAlignment="1">
      <alignment horizontal="center" vertical="center"/>
    </xf>
    <xf numFmtId="0" fontId="8" fillId="0" borderId="1" xfId="0" applyFont="1" applyBorder="1" applyAlignment="1">
      <alignment vertical="top" wrapText="1"/>
    </xf>
    <xf numFmtId="0" fontId="12" fillId="0" borderId="1" xfId="0" applyFont="1" applyBorder="1" applyAlignment="1">
      <alignment horizontal="left" vertical="top" wrapText="1"/>
    </xf>
    <xf numFmtId="168" fontId="8" fillId="0" borderId="1" xfId="0" applyNumberFormat="1" applyFont="1" applyBorder="1" applyAlignment="1">
      <alignment horizontal="right" vertical="center" wrapText="1"/>
    </xf>
    <xf numFmtId="0" fontId="12" fillId="0" borderId="1" xfId="0" applyFont="1" applyBorder="1" applyAlignment="1">
      <alignment horizontal="justify" vertical="top"/>
    </xf>
    <xf numFmtId="0" fontId="12" fillId="0" borderId="1" xfId="0" applyFont="1" applyBorder="1" applyAlignment="1" applyProtection="1">
      <alignment horizontal="justify" vertical="center" wrapText="1"/>
      <protection locked="0"/>
    </xf>
    <xf numFmtId="0" fontId="18" fillId="3" borderId="1" xfId="0" applyFont="1" applyFill="1" applyBorder="1" applyAlignment="1">
      <alignment horizontal="center" vertical="center"/>
    </xf>
    <xf numFmtId="0" fontId="4" fillId="4" borderId="0" xfId="0" applyFont="1" applyFill="1" applyBorder="1" applyAlignment="1">
      <alignment horizontal="left" vertical="center"/>
    </xf>
    <xf numFmtId="164" fontId="4" fillId="4" borderId="0" xfId="0" applyNumberFormat="1" applyFont="1" applyFill="1" applyBorder="1" applyAlignment="1">
      <alignment horizontal="center" vertical="center"/>
    </xf>
    <xf numFmtId="0" fontId="8" fillId="0" borderId="1" xfId="2" applyBorder="1" applyAlignment="1">
      <alignment horizontal="left" vertical="center" wrapText="1"/>
    </xf>
    <xf numFmtId="0" fontId="8" fillId="0" borderId="1" xfId="2" applyBorder="1" applyAlignment="1">
      <alignment horizontal="center" wrapText="1"/>
    </xf>
    <xf numFmtId="169" fontId="8" fillId="0" borderId="1" xfId="2" applyNumberFormat="1" applyBorder="1" applyAlignment="1">
      <alignment horizontal="center" wrapText="1"/>
    </xf>
    <xf numFmtId="0" fontId="19" fillId="0" borderId="1" xfId="0" applyFont="1" applyFill="1" applyBorder="1" applyAlignment="1">
      <alignment horizontal="left" vertical="top" wrapText="1"/>
    </xf>
    <xf numFmtId="0" fontId="19" fillId="0" borderId="1" xfId="0" applyFont="1" applyFill="1" applyBorder="1" applyAlignment="1">
      <alignment horizontal="center" wrapText="1"/>
    </xf>
    <xf numFmtId="169" fontId="19" fillId="0" borderId="1" xfId="0" applyNumberFormat="1" applyFont="1" applyFill="1" applyBorder="1" applyAlignment="1">
      <alignment horizontal="center" wrapText="1"/>
    </xf>
    <xf numFmtId="0" fontId="8" fillId="0" borderId="1" xfId="6" applyBorder="1" applyAlignment="1">
      <alignment vertical="center" wrapText="1"/>
    </xf>
    <xf numFmtId="0" fontId="20" fillId="0" borderId="1" xfId="0" applyFont="1" applyFill="1" applyBorder="1" applyAlignment="1">
      <alignment horizontal="center"/>
    </xf>
    <xf numFmtId="4" fontId="20" fillId="0" borderId="1" xfId="0" applyNumberFormat="1" applyFont="1" applyFill="1" applyBorder="1" applyAlignment="1">
      <alignment horizontal="center"/>
    </xf>
    <xf numFmtId="164" fontId="4" fillId="4" borderId="1" xfId="0" applyNumberFormat="1" applyFont="1" applyFill="1" applyBorder="1" applyAlignment="1">
      <alignment horizontal="center" vertical="center"/>
    </xf>
    <xf numFmtId="2" fontId="1" fillId="0" borderId="1" xfId="0" applyNumberFormat="1" applyFont="1" applyBorder="1"/>
    <xf numFmtId="164" fontId="8" fillId="4" borderId="1" xfId="0" applyNumberFormat="1" applyFont="1" applyFill="1" applyBorder="1" applyAlignment="1">
      <alignment horizontal="center"/>
    </xf>
    <xf numFmtId="0" fontId="8" fillId="0" borderId="1" xfId="2" applyBorder="1" applyAlignment="1">
      <alignment vertical="center" wrapText="1"/>
    </xf>
    <xf numFmtId="4" fontId="8" fillId="0" borderId="1" xfId="2" applyNumberFormat="1" applyBorder="1" applyAlignment="1">
      <alignment horizontal="center" wrapText="1"/>
    </xf>
    <xf numFmtId="3" fontId="8" fillId="0" borderId="1" xfId="2" applyNumberFormat="1" applyBorder="1" applyAlignment="1">
      <alignment horizontal="center" wrapText="1"/>
    </xf>
    <xf numFmtId="0" fontId="8" fillId="0" borderId="1" xfId="2" applyFill="1" applyBorder="1" applyAlignment="1">
      <alignment vertical="center" wrapText="1"/>
    </xf>
    <xf numFmtId="4" fontId="8" fillId="0" borderId="1" xfId="2" applyNumberFormat="1" applyFill="1" applyBorder="1" applyAlignment="1">
      <alignment horizontal="center" wrapText="1"/>
    </xf>
    <xf numFmtId="3" fontId="8" fillId="0" borderId="1" xfId="2" applyNumberFormat="1" applyFill="1" applyBorder="1" applyAlignment="1">
      <alignment horizontal="center" wrapText="1"/>
    </xf>
    <xf numFmtId="169" fontId="8" fillId="0" borderId="1" xfId="2" applyNumberFormat="1" applyFill="1" applyBorder="1" applyAlignment="1">
      <alignment horizontal="center" wrapText="1"/>
    </xf>
    <xf numFmtId="168" fontId="8" fillId="0" borderId="1" xfId="2" applyNumberFormat="1" applyBorder="1" applyAlignment="1">
      <alignment horizontal="center" wrapText="1"/>
    </xf>
    <xf numFmtId="164" fontId="2" fillId="4" borderId="1" xfId="0" applyNumberFormat="1" applyFont="1" applyFill="1" applyBorder="1" applyAlignment="1">
      <alignment horizontal="center" vertical="center"/>
    </xf>
    <xf numFmtId="164" fontId="2" fillId="4" borderId="1" xfId="0" applyNumberFormat="1" applyFont="1" applyFill="1" applyBorder="1" applyAlignment="1">
      <alignment horizontal="center"/>
    </xf>
    <xf numFmtId="0" fontId="22" fillId="0" borderId="1" xfId="0"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8" fillId="0" borderId="1" xfId="2" applyFont="1" applyBorder="1" applyAlignment="1">
      <alignment vertical="center" wrapText="1"/>
    </xf>
    <xf numFmtId="0" fontId="8" fillId="0" borderId="1" xfId="2" applyBorder="1" applyAlignment="1">
      <alignment horizontal="center" wrapText="1"/>
    </xf>
    <xf numFmtId="169" fontId="8" fillId="0" borderId="1" xfId="2" applyNumberFormat="1" applyBorder="1" applyAlignment="1">
      <alignment horizontal="center" wrapText="1"/>
    </xf>
    <xf numFmtId="164" fontId="2" fillId="4" borderId="1" xfId="0" applyNumberFormat="1" applyFont="1" applyFill="1" applyBorder="1" applyAlignment="1"/>
    <xf numFmtId="0" fontId="8" fillId="0" borderId="1" xfId="0" applyFont="1" applyFill="1" applyBorder="1" applyAlignment="1">
      <alignment vertical="center" wrapText="1"/>
    </xf>
    <xf numFmtId="0" fontId="16" fillId="0" borderId="1" xfId="0" applyFont="1" applyFill="1" applyBorder="1" applyAlignment="1">
      <alignment horizontal="center" wrapText="1"/>
    </xf>
    <xf numFmtId="0" fontId="2" fillId="0" borderId="1" xfId="2" applyFont="1" applyFill="1" applyBorder="1" applyAlignment="1">
      <alignment horizontal="center"/>
    </xf>
    <xf numFmtId="169" fontId="2" fillId="0" borderId="1" xfId="2" applyNumberFormat="1" applyFont="1" applyFill="1" applyBorder="1" applyAlignment="1">
      <alignment horizontal="center"/>
    </xf>
    <xf numFmtId="0" fontId="8" fillId="0" borderId="1" xfId="0" applyFont="1" applyBorder="1" applyAlignment="1">
      <alignment vertical="center" wrapText="1"/>
    </xf>
    <xf numFmtId="0" fontId="16" fillId="0" borderId="1" xfId="0" applyFont="1" applyBorder="1" applyAlignment="1">
      <alignment horizontal="center" wrapText="1"/>
    </xf>
    <xf numFmtId="0" fontId="2" fillId="0" borderId="1" xfId="2" applyFont="1" applyBorder="1" applyAlignment="1">
      <alignment horizontal="center"/>
    </xf>
    <xf numFmtId="169" fontId="2" fillId="0" borderId="1" xfId="2" applyNumberFormat="1" applyFont="1" applyBorder="1" applyAlignment="1">
      <alignment horizontal="center"/>
    </xf>
    <xf numFmtId="0" fontId="2" fillId="0" borderId="1" xfId="2" applyFont="1" applyBorder="1" applyAlignment="1">
      <alignment horizontal="center" wrapText="1"/>
    </xf>
    <xf numFmtId="0" fontId="4" fillId="4" borderId="1" xfId="0" applyFont="1" applyFill="1" applyBorder="1" applyAlignment="1">
      <alignment horizontal="left" vertical="center"/>
    </xf>
    <xf numFmtId="0" fontId="22" fillId="0" borderId="1" xfId="0" applyFont="1" applyBorder="1" applyAlignment="1">
      <alignment horizontal="left" vertical="top" wrapText="1"/>
    </xf>
    <xf numFmtId="0" fontId="8" fillId="0" borderId="1" xfId="2" applyBorder="1" applyAlignment="1">
      <alignment horizontal="center" vertical="center" wrapText="1"/>
    </xf>
    <xf numFmtId="164" fontId="22" fillId="0" borderId="0" xfId="0" applyNumberFormat="1" applyFont="1" applyAlignment="1">
      <alignment vertical="center"/>
    </xf>
    <xf numFmtId="169" fontId="8" fillId="0" borderId="1" xfId="2" applyNumberFormat="1" applyBorder="1" applyAlignment="1">
      <alignment horizontal="center" vertical="center" wrapText="1"/>
    </xf>
    <xf numFmtId="0" fontId="22" fillId="0" borderId="1" xfId="0" applyFont="1" applyBorder="1" applyAlignment="1">
      <alignment wrapText="1"/>
    </xf>
    <xf numFmtId="0" fontId="22" fillId="0" borderId="0" xfId="0" applyFont="1" applyBorder="1" applyAlignment="1">
      <alignment wrapText="1"/>
    </xf>
    <xf numFmtId="0" fontId="8" fillId="0" borderId="0" xfId="2" applyBorder="1" applyAlignment="1">
      <alignment horizontal="center" vertical="center" wrapText="1"/>
    </xf>
    <xf numFmtId="169" fontId="8" fillId="0" borderId="0" xfId="2" applyNumberFormat="1" applyBorder="1" applyAlignment="1">
      <alignment horizontal="center" vertical="center" wrapText="1"/>
    </xf>
    <xf numFmtId="164" fontId="2" fillId="4" borderId="0" xfId="0" applyNumberFormat="1" applyFont="1" applyFill="1" applyBorder="1" applyAlignment="1">
      <alignment horizontal="center" vertical="center"/>
    </xf>
    <xf numFmtId="0" fontId="13" fillId="0" borderId="0" xfId="0" applyFont="1"/>
    <xf numFmtId="0" fontId="13" fillId="0" borderId="1" xfId="0" applyFont="1" applyBorder="1" applyAlignment="1">
      <alignment horizontal="center" vertical="center"/>
    </xf>
    <xf numFmtId="0" fontId="1" fillId="0" borderId="1" xfId="0" applyFont="1" applyBorder="1" applyAlignment="1"/>
    <xf numFmtId="0" fontId="8" fillId="0" borderId="1" xfId="0" applyFont="1" applyBorder="1" applyAlignment="1">
      <alignment wrapText="1"/>
    </xf>
    <xf numFmtId="0" fontId="1" fillId="0" borderId="0" xfId="0" applyFont="1" applyAlignment="1"/>
    <xf numFmtId="2" fontId="1" fillId="0" borderId="1" xfId="0" applyNumberFormat="1" applyFont="1" applyBorder="1" applyAlignment="1"/>
    <xf numFmtId="0" fontId="22" fillId="0" borderId="1" xfId="0" applyFont="1" applyBorder="1" applyAlignment="1">
      <alignment vertical="center" wrapText="1"/>
    </xf>
    <xf numFmtId="0" fontId="26" fillId="0" borderId="1" xfId="0" applyFont="1" applyBorder="1" applyAlignment="1">
      <alignment horizontal="center" vertical="center"/>
    </xf>
    <xf numFmtId="49" fontId="26" fillId="4" borderId="1" xfId="0" applyNumberFormat="1" applyFont="1" applyFill="1" applyBorder="1" applyAlignment="1">
      <alignment horizontal="center" vertical="center"/>
    </xf>
    <xf numFmtId="0" fontId="26" fillId="4" borderId="7" xfId="0" applyFont="1" applyFill="1" applyBorder="1" applyAlignment="1">
      <alignment horizontal="left" vertical="center" wrapText="1"/>
    </xf>
    <xf numFmtId="0" fontId="25" fillId="4" borderId="7" xfId="0" applyFont="1" applyFill="1" applyBorder="1" applyAlignment="1">
      <alignment horizontal="center" vertical="center"/>
    </xf>
    <xf numFmtId="0" fontId="25" fillId="4" borderId="6" xfId="0" applyFont="1" applyFill="1" applyBorder="1" applyAlignment="1">
      <alignment horizontal="center" vertical="center"/>
    </xf>
    <xf numFmtId="170" fontId="25" fillId="4" borderId="6" xfId="0" applyNumberFormat="1" applyFont="1" applyFill="1" applyBorder="1" applyAlignment="1">
      <alignment horizontal="right" vertical="center"/>
    </xf>
    <xf numFmtId="170" fontId="25" fillId="4" borderId="5" xfId="0" applyNumberFormat="1" applyFont="1" applyFill="1" applyBorder="1" applyAlignment="1">
      <alignment horizontal="center" vertical="center"/>
    </xf>
    <xf numFmtId="49" fontId="25" fillId="4" borderId="1" xfId="0" applyNumberFormat="1" applyFont="1" applyFill="1" applyBorder="1" applyAlignment="1">
      <alignment horizontal="center" vertical="center"/>
    </xf>
    <xf numFmtId="0" fontId="25" fillId="4" borderId="1" xfId="0" applyFont="1" applyFill="1" applyBorder="1" applyAlignment="1">
      <alignment horizontal="left" vertical="center" wrapText="1"/>
    </xf>
    <xf numFmtId="0" fontId="25" fillId="4" borderId="4" xfId="0" applyFont="1" applyFill="1" applyBorder="1" applyAlignment="1">
      <alignment horizontal="center" vertical="center"/>
    </xf>
    <xf numFmtId="170" fontId="25" fillId="4" borderId="4" xfId="0" applyNumberFormat="1" applyFont="1" applyFill="1" applyBorder="1" applyAlignment="1">
      <alignment horizontal="right" vertical="center"/>
    </xf>
    <xf numFmtId="170" fontId="25" fillId="4" borderId="4" xfId="0" applyNumberFormat="1" applyFont="1" applyFill="1" applyBorder="1" applyAlignment="1">
      <alignment horizontal="center" vertical="center"/>
    </xf>
    <xf numFmtId="0" fontId="25" fillId="4" borderId="1" xfId="0" applyFont="1" applyFill="1" applyBorder="1" applyAlignment="1">
      <alignment horizontal="center" vertical="center"/>
    </xf>
    <xf numFmtId="170" fontId="25" fillId="4" borderId="1" xfId="0" applyNumberFormat="1" applyFont="1" applyFill="1" applyBorder="1" applyAlignment="1">
      <alignment horizontal="right" vertical="center"/>
    </xf>
    <xf numFmtId="0" fontId="26" fillId="4" borderId="1" xfId="0" applyFont="1" applyFill="1" applyBorder="1" applyAlignment="1">
      <alignment horizontal="left" vertical="center" wrapText="1"/>
    </xf>
    <xf numFmtId="0" fontId="25" fillId="4" borderId="1" xfId="0" applyFont="1" applyFill="1" applyBorder="1" applyAlignment="1">
      <alignment horizontal="center" wrapText="1"/>
    </xf>
    <xf numFmtId="2" fontId="25" fillId="4" borderId="1" xfId="0" applyNumberFormat="1" applyFont="1" applyFill="1" applyBorder="1" applyAlignment="1">
      <alignment wrapText="1"/>
    </xf>
    <xf numFmtId="49" fontId="26" fillId="4" borderId="1" xfId="0" applyNumberFormat="1" applyFont="1" applyFill="1" applyBorder="1" applyAlignment="1">
      <alignment horizontal="center" vertical="center" wrapText="1"/>
    </xf>
    <xf numFmtId="49" fontId="27" fillId="4" borderId="1" xfId="0" applyNumberFormat="1" applyFont="1" applyFill="1" applyBorder="1" applyAlignment="1">
      <alignment horizontal="center" vertical="center"/>
    </xf>
    <xf numFmtId="0" fontId="27" fillId="4" borderId="1" xfId="0" applyFont="1" applyFill="1" applyBorder="1" applyAlignment="1">
      <alignment horizontal="left" vertical="center" wrapText="1"/>
    </xf>
    <xf numFmtId="0" fontId="27" fillId="4" borderId="1" xfId="0" applyFont="1" applyFill="1" applyBorder="1" applyAlignment="1">
      <alignment horizontal="center" vertical="center"/>
    </xf>
    <xf numFmtId="170" fontId="27" fillId="4" borderId="1" xfId="0" applyNumberFormat="1" applyFont="1" applyFill="1" applyBorder="1" applyAlignment="1">
      <alignment horizontal="right" vertical="center"/>
    </xf>
    <xf numFmtId="49" fontId="28" fillId="4" borderId="1" xfId="0" applyNumberFormat="1" applyFont="1" applyFill="1" applyBorder="1" applyAlignment="1">
      <alignment horizontal="center" vertical="center"/>
    </xf>
    <xf numFmtId="0" fontId="28" fillId="4" borderId="1" xfId="0" applyFont="1" applyFill="1" applyBorder="1" applyAlignment="1">
      <alignment horizontal="left" vertical="center" wrapText="1"/>
    </xf>
    <xf numFmtId="49" fontId="25" fillId="4"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2" fontId="25" fillId="4" borderId="1" xfId="0" applyNumberFormat="1" applyFont="1" applyFill="1" applyBorder="1" applyAlignment="1">
      <alignment horizontal="center" vertical="center" wrapText="1"/>
    </xf>
    <xf numFmtId="4" fontId="28" fillId="4" borderId="1" xfId="0" applyNumberFormat="1" applyFont="1" applyFill="1" applyBorder="1" applyAlignment="1">
      <alignment horizontal="left" vertical="center" wrapText="1"/>
    </xf>
    <xf numFmtId="4" fontId="27" fillId="4" borderId="1" xfId="0" applyNumberFormat="1" applyFont="1" applyFill="1" applyBorder="1" applyAlignment="1">
      <alignment horizontal="left" vertical="center" wrapText="1"/>
    </xf>
    <xf numFmtId="0" fontId="27" fillId="4" borderId="1" xfId="0" applyFont="1" applyFill="1" applyBorder="1" applyAlignment="1">
      <alignment horizontal="center" vertical="center" wrapText="1"/>
    </xf>
    <xf numFmtId="0" fontId="25" fillId="0" borderId="1" xfId="0" applyFont="1" applyBorder="1" applyAlignment="1" applyProtection="1">
      <alignment vertical="center" wrapText="1"/>
      <protection locked="0"/>
    </xf>
    <xf numFmtId="0" fontId="29" fillId="0" borderId="1" xfId="0" applyFont="1" applyBorder="1" applyAlignment="1" applyProtection="1">
      <alignment horizontal="center" vertical="center"/>
      <protection locked="0"/>
    </xf>
    <xf numFmtId="166" fontId="25" fillId="0" borderId="1" xfId="0" applyNumberFormat="1" applyFont="1" applyBorder="1" applyAlignment="1" applyProtection="1">
      <alignment horizontal="center" vertical="center" wrapText="1"/>
      <protection locked="0"/>
    </xf>
    <xf numFmtId="170" fontId="27" fillId="0" borderId="1" xfId="0" applyNumberFormat="1" applyFont="1" applyBorder="1" applyAlignment="1">
      <alignment horizontal="right" vertical="center"/>
    </xf>
    <xf numFmtId="170" fontId="26" fillId="0" borderId="1" xfId="0" applyNumberFormat="1" applyFont="1" applyBorder="1" applyAlignment="1">
      <alignment horizontal="right" vertical="center"/>
    </xf>
    <xf numFmtId="49" fontId="27" fillId="0" borderId="0" xfId="0" applyNumberFormat="1"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wrapText="1"/>
    </xf>
    <xf numFmtId="2" fontId="25" fillId="0" borderId="0" xfId="0" applyNumberFormat="1" applyFont="1" applyAlignment="1">
      <alignment wrapText="1"/>
    </xf>
    <xf numFmtId="170" fontId="27" fillId="0" borderId="0" xfId="0" applyNumberFormat="1" applyFont="1" applyAlignment="1">
      <alignment horizontal="right" vertical="center"/>
    </xf>
    <xf numFmtId="170" fontId="27" fillId="0" borderId="0" xfId="0" applyNumberFormat="1" applyFont="1" applyAlignment="1">
      <alignment horizontal="center" vertical="center"/>
    </xf>
    <xf numFmtId="49"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49" fontId="27" fillId="0" borderId="1" xfId="0" applyNumberFormat="1" applyFont="1" applyBorder="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xf numFmtId="0" fontId="27" fillId="0" borderId="1" xfId="0" applyFont="1" applyBorder="1" applyAlignment="1">
      <alignment horizontal="right"/>
    </xf>
    <xf numFmtId="170" fontId="25" fillId="4" borderId="1" xfId="0" applyNumberFormat="1" applyFont="1" applyFill="1" applyBorder="1" applyAlignment="1">
      <alignment horizontal="center" vertical="center"/>
    </xf>
    <xf numFmtId="49" fontId="27" fillId="0" borderId="1" xfId="1" applyNumberFormat="1" applyFont="1" applyBorder="1" applyAlignment="1">
      <alignment horizontal="center" vertical="center"/>
    </xf>
    <xf numFmtId="0" fontId="25" fillId="0" borderId="1" xfId="0" applyFont="1" applyBorder="1" applyAlignment="1" applyProtection="1">
      <alignment horizontal="left" vertical="top" wrapText="1"/>
      <protection locked="0"/>
    </xf>
    <xf numFmtId="171" fontId="25" fillId="0" borderId="1" xfId="0" applyNumberFormat="1" applyFont="1" applyBorder="1" applyAlignment="1" applyProtection="1">
      <alignment horizontal="right" vertical="center" wrapText="1"/>
      <protection locked="0"/>
    </xf>
    <xf numFmtId="1" fontId="26" fillId="0" borderId="7" xfId="0" applyNumberFormat="1" applyFont="1" applyBorder="1" applyAlignment="1">
      <alignment horizontal="right" vertical="top"/>
    </xf>
    <xf numFmtId="1" fontId="26" fillId="0" borderId="6" xfId="0" applyNumberFormat="1" applyFont="1" applyBorder="1" applyAlignment="1">
      <alignment horizontal="right" vertical="top"/>
    </xf>
    <xf numFmtId="1" fontId="26" fillId="0" borderId="5" xfId="0" applyNumberFormat="1" applyFont="1" applyBorder="1" applyAlignment="1">
      <alignment horizontal="right" vertical="top"/>
    </xf>
    <xf numFmtId="0" fontId="25" fillId="0" borderId="1" xfId="0" applyFont="1" applyBorder="1" applyAlignment="1" applyProtection="1">
      <alignment horizontal="center" vertical="center" wrapText="1"/>
      <protection locked="0"/>
    </xf>
    <xf numFmtId="0" fontId="26" fillId="0" borderId="1" xfId="0" applyFont="1" applyBorder="1" applyAlignment="1">
      <alignment horizontal="right" vertical="center"/>
    </xf>
    <xf numFmtId="0" fontId="25" fillId="0" borderId="1" xfId="0" applyFont="1" applyBorder="1" applyAlignment="1">
      <alignment horizontal="center" vertical="center"/>
    </xf>
    <xf numFmtId="1" fontId="29" fillId="0" borderId="1" xfId="0" applyNumberFormat="1" applyFont="1" applyBorder="1" applyAlignment="1">
      <alignment horizontal="center" vertical="top" shrinkToFit="1"/>
    </xf>
    <xf numFmtId="1" fontId="29" fillId="0" borderId="1" xfId="0" applyNumberFormat="1" applyFont="1" applyBorder="1" applyAlignment="1">
      <alignment horizontal="center" vertical="center" shrinkToFit="1"/>
    </xf>
    <xf numFmtId="166" fontId="26" fillId="0" borderId="1" xfId="0" applyNumberFormat="1" applyFont="1" applyBorder="1" applyAlignment="1">
      <alignment horizontal="center" vertical="center"/>
    </xf>
    <xf numFmtId="2" fontId="26" fillId="0" borderId="1" xfId="0" applyNumberFormat="1" applyFont="1" applyBorder="1" applyAlignment="1">
      <alignment horizontal="center" vertical="center"/>
    </xf>
    <xf numFmtId="49" fontId="27" fillId="4" borderId="0" xfId="0" applyNumberFormat="1" applyFont="1" applyFill="1" applyAlignment="1">
      <alignment horizontal="center" vertical="center"/>
    </xf>
    <xf numFmtId="0" fontId="27" fillId="4" borderId="0" xfId="0" applyFont="1" applyFill="1" applyAlignment="1">
      <alignment horizontal="left" vertical="center" wrapText="1"/>
    </xf>
    <xf numFmtId="0" fontId="27" fillId="4" borderId="0" xfId="0" applyFont="1" applyFill="1" applyAlignment="1">
      <alignment horizontal="center" vertical="center"/>
    </xf>
    <xf numFmtId="0" fontId="28" fillId="4" borderId="0" xfId="0" applyFont="1" applyFill="1" applyAlignment="1">
      <alignment horizontal="right" vertical="center"/>
    </xf>
    <xf numFmtId="164" fontId="28" fillId="4" borderId="0" xfId="0" applyNumberFormat="1" applyFont="1" applyFill="1" applyAlignment="1">
      <alignment horizontal="center" vertical="center"/>
    </xf>
    <xf numFmtId="49" fontId="28" fillId="0" borderId="1" xfId="0" applyNumberFormat="1" applyFont="1" applyBorder="1" applyAlignment="1" applyProtection="1">
      <alignment horizontal="center" vertical="center" wrapText="1"/>
      <protection locked="0"/>
    </xf>
    <xf numFmtId="49" fontId="25" fillId="0" borderId="1" xfId="0" applyNumberFormat="1" applyFont="1" applyBorder="1" applyAlignment="1" applyProtection="1">
      <alignment horizontal="center" vertical="center" wrapText="1"/>
      <protection locked="0"/>
    </xf>
    <xf numFmtId="2" fontId="27" fillId="0" borderId="1" xfId="0" applyNumberFormat="1" applyFont="1" applyBorder="1" applyAlignment="1">
      <alignment horizontal="center" vertical="center"/>
    </xf>
    <xf numFmtId="49" fontId="26" fillId="0" borderId="1" xfId="0" applyNumberFormat="1" applyFont="1" applyBorder="1" applyAlignment="1" applyProtection="1">
      <alignment horizontal="center" vertical="center" wrapText="1"/>
      <protection locked="0"/>
    </xf>
    <xf numFmtId="170" fontId="28" fillId="4" borderId="0" xfId="0" applyNumberFormat="1" applyFont="1" applyFill="1" applyAlignment="1">
      <alignment horizontal="left" vertical="center" wrapText="1"/>
    </xf>
    <xf numFmtId="49" fontId="31" fillId="0" borderId="1"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25" fillId="0" borderId="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wrapText="1"/>
      <protection locked="0"/>
    </xf>
    <xf numFmtId="169" fontId="25" fillId="4" borderId="1" xfId="0" applyNumberFormat="1" applyFont="1" applyFill="1" applyBorder="1" applyAlignment="1">
      <alignment horizontal="center" vertical="center"/>
    </xf>
    <xf numFmtId="0" fontId="26" fillId="4" borderId="1" xfId="0" applyFont="1" applyFill="1" applyBorder="1" applyAlignment="1">
      <alignment horizontal="center" vertical="center"/>
    </xf>
    <xf numFmtId="0" fontId="31" fillId="4" borderId="1" xfId="0" applyFont="1" applyFill="1" applyBorder="1" applyAlignment="1">
      <alignment horizontal="left" vertical="center"/>
    </xf>
    <xf numFmtId="166" fontId="25" fillId="4" borderId="1" xfId="0" applyNumberFormat="1" applyFont="1" applyFill="1" applyBorder="1" applyAlignment="1">
      <alignment horizontal="center" vertical="center" wrapText="1"/>
    </xf>
    <xf numFmtId="168" fontId="25" fillId="4" borderId="1" xfId="0" applyNumberFormat="1" applyFont="1" applyFill="1" applyBorder="1" applyAlignment="1">
      <alignment horizontal="center" vertical="center" wrapText="1"/>
    </xf>
    <xf numFmtId="170" fontId="27" fillId="0" borderId="1" xfId="0" applyNumberFormat="1" applyFont="1" applyBorder="1" applyAlignment="1">
      <alignment horizontal="center" vertical="center"/>
    </xf>
    <xf numFmtId="1" fontId="27" fillId="4" borderId="1" xfId="0" applyNumberFormat="1" applyFont="1" applyFill="1" applyBorder="1" applyAlignment="1">
      <alignment horizontal="center" vertical="center"/>
    </xf>
    <xf numFmtId="170" fontId="27" fillId="4" borderId="1" xfId="0" applyNumberFormat="1" applyFont="1" applyFill="1" applyBorder="1" applyAlignment="1" applyProtection="1">
      <alignment horizontal="center" vertical="center" wrapText="1"/>
      <protection locked="0"/>
    </xf>
    <xf numFmtId="170" fontId="27" fillId="4" borderId="2" xfId="0" applyNumberFormat="1" applyFont="1" applyFill="1" applyBorder="1" applyAlignment="1" applyProtection="1">
      <alignment horizontal="center" vertical="center" wrapText="1"/>
      <protection locked="0"/>
    </xf>
    <xf numFmtId="0" fontId="34" fillId="0" borderId="0" xfId="0" applyFont="1"/>
    <xf numFmtId="1" fontId="35" fillId="0" borderId="0" xfId="0" applyNumberFormat="1" applyFont="1" applyAlignment="1">
      <alignment horizontal="center" vertical="center" wrapText="1"/>
    </xf>
    <xf numFmtId="1" fontId="35" fillId="0" borderId="0" xfId="0" applyNumberFormat="1" applyFont="1" applyAlignment="1">
      <alignment horizontal="center" vertical="top" wrapText="1"/>
    </xf>
    <xf numFmtId="1" fontId="35" fillId="0" borderId="0" xfId="0" applyNumberFormat="1" applyFont="1" applyAlignment="1">
      <alignment horizontal="right" vertical="top" wrapText="1"/>
    </xf>
    <xf numFmtId="1" fontId="36" fillId="0" borderId="0" xfId="0" applyNumberFormat="1" applyFont="1" applyAlignment="1">
      <alignment horizontal="center" vertical="center"/>
    </xf>
    <xf numFmtId="1" fontId="36" fillId="0" borderId="0" xfId="0" applyNumberFormat="1" applyFont="1" applyAlignment="1">
      <alignment vertical="center" wrapText="1"/>
    </xf>
    <xf numFmtId="1" fontId="36" fillId="0" borderId="0" xfId="0" applyNumberFormat="1" applyFont="1" applyAlignment="1">
      <alignment horizontal="center" vertical="center" wrapText="1"/>
    </xf>
    <xf numFmtId="3" fontId="36" fillId="0" borderId="0" xfId="0" applyNumberFormat="1" applyFont="1" applyAlignment="1">
      <alignment horizontal="center" vertical="center" wrapText="1"/>
    </xf>
    <xf numFmtId="172" fontId="37" fillId="0" borderId="0" xfId="0" applyNumberFormat="1" applyFont="1" applyAlignment="1">
      <alignment horizontal="right" vertical="center" wrapText="1"/>
    </xf>
    <xf numFmtId="172" fontId="36" fillId="0" borderId="0" xfId="0" applyNumberFormat="1" applyFont="1" applyAlignment="1">
      <alignment horizontal="center" vertical="center"/>
    </xf>
    <xf numFmtId="170" fontId="26" fillId="0" borderId="25" xfId="0" applyNumberFormat="1" applyFont="1" applyBorder="1" applyAlignment="1">
      <alignment vertical="center"/>
    </xf>
    <xf numFmtId="0" fontId="4" fillId="0" borderId="0" xfId="0" applyFont="1" applyFill="1" applyBorder="1" applyAlignment="1">
      <alignment horizontal="left" vertical="center"/>
    </xf>
    <xf numFmtId="164" fontId="4" fillId="0" borderId="0" xfId="0" applyNumberFormat="1" applyFont="1" applyFill="1" applyBorder="1" applyAlignment="1">
      <alignment horizontal="center" vertical="center"/>
    </xf>
    <xf numFmtId="0" fontId="11" fillId="2" borderId="1" xfId="3" applyFont="1" applyFill="1" applyBorder="1" applyAlignment="1">
      <alignment vertical="top" wrapText="1"/>
    </xf>
    <xf numFmtId="0" fontId="26" fillId="2" borderId="1" xfId="0" applyFont="1" applyFill="1" applyBorder="1" applyAlignment="1">
      <alignment horizontal="center" vertical="center"/>
    </xf>
    <xf numFmtId="0" fontId="26" fillId="0" borderId="5" xfId="0" applyFont="1" applyBorder="1" applyAlignment="1" applyProtection="1">
      <alignment horizontal="left" vertical="top" wrapText="1"/>
      <protection locked="0"/>
    </xf>
    <xf numFmtId="0" fontId="25" fillId="0" borderId="5" xfId="0" applyFont="1" applyBorder="1" applyAlignment="1" applyProtection="1">
      <alignment vertical="center" wrapText="1"/>
      <protection locked="0"/>
    </xf>
    <xf numFmtId="0" fontId="26" fillId="0" borderId="5" xfId="0" applyFont="1" applyBorder="1" applyAlignment="1">
      <alignment horizontal="left" vertical="center" wrapText="1"/>
    </xf>
    <xf numFmtId="0" fontId="25" fillId="0" borderId="5" xfId="0" applyFont="1" applyBorder="1" applyAlignment="1">
      <alignment vertical="center" wrapText="1"/>
    </xf>
    <xf numFmtId="0" fontId="26" fillId="0" borderId="5" xfId="0" applyFont="1" applyBorder="1" applyAlignment="1">
      <alignment horizontal="center" vertical="center" wrapText="1"/>
    </xf>
    <xf numFmtId="0" fontId="25" fillId="0" borderId="5" xfId="0" applyFont="1" applyBorder="1" applyAlignment="1">
      <alignment horizontal="left" vertical="center" wrapText="1"/>
    </xf>
    <xf numFmtId="0" fontId="26" fillId="4" borderId="5" xfId="0" applyFont="1" applyFill="1" applyBorder="1" applyAlignment="1">
      <alignment horizontal="left" vertical="center" wrapText="1"/>
    </xf>
    <xf numFmtId="0" fontId="25" fillId="4" borderId="5" xfId="0" applyFont="1" applyFill="1" applyBorder="1" applyAlignment="1">
      <alignment horizontal="left" vertical="center" wrapText="1"/>
    </xf>
    <xf numFmtId="0" fontId="25" fillId="4" borderId="5" xfId="0" applyFont="1" applyFill="1" applyBorder="1" applyAlignment="1">
      <alignment vertical="center" wrapText="1"/>
    </xf>
    <xf numFmtId="0" fontId="26" fillId="4" borderId="5" xfId="0" applyFont="1" applyFill="1" applyBorder="1" applyAlignment="1">
      <alignment vertical="center" wrapText="1"/>
    </xf>
    <xf numFmtId="0" fontId="25" fillId="4" borderId="5" xfId="0" applyFont="1" applyFill="1" applyBorder="1" applyAlignment="1">
      <alignment vertical="top" wrapText="1"/>
    </xf>
    <xf numFmtId="0" fontId="28" fillId="5" borderId="29" xfId="0" applyFont="1" applyFill="1" applyBorder="1" applyAlignment="1">
      <alignment wrapText="1"/>
    </xf>
    <xf numFmtId="0" fontId="28" fillId="0" borderId="5"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31" fillId="0" borderId="5" xfId="0" applyFont="1" applyBorder="1" applyAlignment="1" applyProtection="1">
      <alignment vertical="center" wrapText="1"/>
      <protection locked="0"/>
    </xf>
    <xf numFmtId="0" fontId="30" fillId="0" borderId="5" xfId="0" applyFont="1" applyBorder="1" applyAlignment="1" applyProtection="1">
      <alignment vertical="center" wrapText="1"/>
      <protection locked="0"/>
    </xf>
    <xf numFmtId="0" fontId="25" fillId="0" borderId="5" xfId="0" applyFont="1" applyBorder="1" applyAlignment="1" applyProtection="1">
      <alignment horizontal="left" vertical="top" wrapText="1"/>
      <protection locked="0"/>
    </xf>
    <xf numFmtId="0" fontId="1" fillId="2" borderId="1" xfId="0" applyFont="1" applyFill="1" applyBorder="1"/>
    <xf numFmtId="0" fontId="1" fillId="2" borderId="0" xfId="0" applyFont="1" applyFill="1"/>
    <xf numFmtId="1" fontId="26" fillId="2" borderId="1" xfId="0" applyNumberFormat="1" applyFont="1" applyFill="1" applyBorder="1" applyAlignment="1">
      <alignment horizontal="center" vertical="center"/>
    </xf>
    <xf numFmtId="49" fontId="28" fillId="2" borderId="1" xfId="1" applyNumberFormat="1" applyFont="1" applyFill="1" applyBorder="1" applyAlignment="1">
      <alignment horizontal="center" vertical="center"/>
    </xf>
    <xf numFmtId="0" fontId="26" fillId="2" borderId="5" xfId="0" applyFont="1" applyFill="1" applyBorder="1" applyAlignment="1" applyProtection="1">
      <alignment horizontal="left" vertical="top" wrapText="1"/>
      <protection locked="0"/>
    </xf>
    <xf numFmtId="0" fontId="29" fillId="2" borderId="1" xfId="0" applyFont="1" applyFill="1" applyBorder="1" applyAlignment="1" applyProtection="1">
      <alignment horizontal="center" vertical="center"/>
      <protection locked="0"/>
    </xf>
    <xf numFmtId="166" fontId="25" fillId="2" borderId="1" xfId="0" applyNumberFormat="1" applyFont="1" applyFill="1" applyBorder="1" applyAlignment="1" applyProtection="1">
      <alignment horizontal="center" vertical="center" wrapText="1"/>
      <protection locked="0"/>
    </xf>
    <xf numFmtId="171" fontId="25" fillId="2" borderId="1" xfId="0" applyNumberFormat="1" applyFont="1" applyFill="1" applyBorder="1" applyAlignment="1" applyProtection="1">
      <alignment horizontal="right" vertical="center" wrapText="1"/>
      <protection locked="0"/>
    </xf>
    <xf numFmtId="169" fontId="25" fillId="2" borderId="1" xfId="0" applyNumberFormat="1" applyFont="1" applyFill="1" applyBorder="1" applyAlignment="1">
      <alignment horizontal="center" vertical="center"/>
    </xf>
    <xf numFmtId="1" fontId="24" fillId="3" borderId="7" xfId="0" applyNumberFormat="1" applyFont="1" applyFill="1" applyBorder="1" applyAlignment="1">
      <alignment horizontal="center" vertical="center" wrapText="1"/>
    </xf>
    <xf numFmtId="1" fontId="26" fillId="2" borderId="6" xfId="0" applyNumberFormat="1" applyFont="1" applyFill="1" applyBorder="1" applyAlignment="1">
      <alignment vertical="center" wrapText="1"/>
    </xf>
    <xf numFmtId="1" fontId="26" fillId="2" borderId="5" xfId="0" applyNumberFormat="1" applyFont="1" applyFill="1" applyBorder="1" applyAlignment="1">
      <alignment vertical="center" wrapText="1"/>
    </xf>
    <xf numFmtId="49" fontId="28" fillId="2" borderId="1" xfId="0" applyNumberFormat="1" applyFont="1" applyFill="1" applyBorder="1" applyAlignment="1">
      <alignment horizontal="center" vertical="center"/>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170" fontId="25" fillId="2" borderId="6" xfId="0" applyNumberFormat="1" applyFont="1" applyFill="1" applyBorder="1" applyAlignment="1">
      <alignment horizontal="right" vertical="center"/>
    </xf>
    <xf numFmtId="170" fontId="25" fillId="2" borderId="5" xfId="0" applyNumberFormat="1" applyFont="1" applyFill="1" applyBorder="1" applyAlignment="1">
      <alignment horizontal="center" vertical="center"/>
    </xf>
    <xf numFmtId="0" fontId="28" fillId="0" borderId="5" xfId="0" applyFont="1" applyBorder="1" applyAlignment="1">
      <alignment horizontal="left" vertical="center" wrapText="1"/>
    </xf>
    <xf numFmtId="0" fontId="27" fillId="0" borderId="5" xfId="0" applyFont="1" applyBorder="1" applyAlignment="1">
      <alignment horizontal="left" vertical="center" wrapText="1"/>
    </xf>
    <xf numFmtId="0" fontId="27" fillId="4" borderId="5"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4" fillId="2" borderId="7" xfId="0" applyFont="1" applyFill="1" applyBorder="1" applyAlignment="1">
      <alignment horizontal="left"/>
    </xf>
    <xf numFmtId="0" fontId="4" fillId="2" borderId="6" xfId="0" applyFont="1" applyFill="1" applyBorder="1" applyAlignment="1">
      <alignment horizontal="left"/>
    </xf>
    <xf numFmtId="0" fontId="4" fillId="2" borderId="5" xfId="0" applyFont="1" applyFill="1" applyBorder="1" applyAlignment="1">
      <alignment horizontal="left"/>
    </xf>
    <xf numFmtId="0" fontId="2" fillId="0" borderId="7" xfId="0" applyFont="1" applyBorder="1" applyAlignment="1">
      <alignment horizontal="left" wrapText="1"/>
    </xf>
    <xf numFmtId="0" fontId="2" fillId="0" borderId="5" xfId="0" applyFont="1" applyBorder="1" applyAlignment="1">
      <alignment horizontal="left" wrapText="1"/>
    </xf>
    <xf numFmtId="0" fontId="13" fillId="0" borderId="1" xfId="0" applyFont="1" applyBorder="1" applyAlignment="1">
      <alignment horizontal="left"/>
    </xf>
    <xf numFmtId="164" fontId="13" fillId="0" borderId="7" xfId="0" applyNumberFormat="1" applyFont="1" applyBorder="1" applyAlignment="1">
      <alignment horizontal="center"/>
    </xf>
    <xf numFmtId="164" fontId="13" fillId="0" borderId="5" xfId="0" applyNumberFormat="1" applyFon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horizontal="left" vertical="top"/>
    </xf>
    <xf numFmtId="164" fontId="13" fillId="3" borderId="7" xfId="0" applyNumberFormat="1" applyFont="1" applyFill="1" applyBorder="1" applyAlignment="1">
      <alignment horizontal="center"/>
    </xf>
    <xf numFmtId="164" fontId="13" fillId="3" borderId="5" xfId="0" applyNumberFormat="1" applyFont="1" applyFill="1" applyBorder="1" applyAlignment="1">
      <alignment horizontal="center"/>
    </xf>
    <xf numFmtId="0" fontId="13" fillId="3" borderId="1" xfId="0" applyFont="1" applyFill="1" applyBorder="1" applyAlignment="1">
      <alignment horizontal="center"/>
    </xf>
    <xf numFmtId="0" fontId="2" fillId="0" borderId="1" xfId="0" applyFont="1" applyBorder="1" applyAlignment="1">
      <alignment horizontal="left" vertical="center" wrapText="1"/>
    </xf>
    <xf numFmtId="0" fontId="0" fillId="0" borderId="5" xfId="0" applyBorder="1"/>
    <xf numFmtId="2" fontId="2" fillId="0" borderId="2" xfId="0" applyNumberFormat="1" applyFont="1" applyBorder="1" applyAlignment="1">
      <alignment horizontal="center" vertical="center"/>
    </xf>
    <xf numFmtId="2" fontId="2" fillId="0" borderId="4" xfId="0" applyNumberFormat="1" applyFont="1" applyBorder="1" applyAlignment="1">
      <alignment horizontal="center" vertical="center"/>
    </xf>
    <xf numFmtId="0" fontId="3" fillId="3" borderId="7"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7" xfId="0" applyFont="1" applyBorder="1" applyAlignment="1">
      <alignment horizontal="left" wrapText="1"/>
    </xf>
    <xf numFmtId="0" fontId="8" fillId="0" borderId="5" xfId="0" applyFont="1" applyBorder="1" applyAlignment="1">
      <alignment horizontal="left" wrapText="1"/>
    </xf>
    <xf numFmtId="2" fontId="2" fillId="0" borderId="3"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xf>
    <xf numFmtId="0" fontId="1" fillId="0" borderId="1" xfId="0" applyFont="1" applyBorder="1" applyAlignment="1">
      <alignment horizontal="center"/>
    </xf>
    <xf numFmtId="0" fontId="1" fillId="0" borderId="7" xfId="0" applyFont="1" applyBorder="1" applyAlignment="1">
      <alignment horizontal="left"/>
    </xf>
    <xf numFmtId="0" fontId="1" fillId="0" borderId="5" xfId="0" applyFont="1" applyBorder="1" applyAlignment="1">
      <alignment horizontal="left"/>
    </xf>
    <xf numFmtId="0" fontId="4" fillId="4" borderId="7"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5"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7" fillId="0" borderId="1" xfId="0" applyFont="1" applyBorder="1" applyAlignment="1">
      <alignment horizontal="left" vertical="top" wrapText="1"/>
    </xf>
    <xf numFmtId="0" fontId="2" fillId="0" borderId="1" xfId="0" applyFont="1" applyBorder="1" applyAlignment="1">
      <alignment horizontal="left" vertical="top" wrapText="1"/>
    </xf>
    <xf numFmtId="0" fontId="7" fillId="4" borderId="7"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5" xfId="0" applyFont="1" applyFill="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7" xfId="0" applyFont="1" applyBorder="1" applyAlignment="1">
      <alignment horizontal="left" wrapText="1"/>
    </xf>
    <xf numFmtId="0" fontId="4" fillId="0" borderId="6" xfId="0" applyFont="1" applyBorder="1" applyAlignment="1">
      <alignment horizontal="left" wrapText="1"/>
    </xf>
    <xf numFmtId="0" fontId="4" fillId="0" borderId="5" xfId="0" applyFont="1" applyBorder="1" applyAlignment="1">
      <alignment horizontal="left" wrapText="1"/>
    </xf>
    <xf numFmtId="0" fontId="2" fillId="0" borderId="7" xfId="0" applyFont="1" applyFill="1" applyBorder="1" applyAlignment="1">
      <alignment horizontal="left" wrapText="1"/>
    </xf>
    <xf numFmtId="0" fontId="2" fillId="0" borderId="5" xfId="0" applyFont="1" applyFill="1" applyBorder="1" applyAlignment="1">
      <alignment horizontal="left" wrapText="1"/>
    </xf>
    <xf numFmtId="166" fontId="2" fillId="0" borderId="2"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4" xfId="0" applyNumberFormat="1" applyFont="1" applyBorder="1" applyAlignment="1">
      <alignment horizontal="center" vertical="center"/>
    </xf>
    <xf numFmtId="0" fontId="4" fillId="0" borderId="12" xfId="0" applyFont="1" applyBorder="1" applyAlignment="1">
      <alignment horizontal="left" wrapText="1"/>
    </xf>
    <xf numFmtId="0" fontId="4" fillId="0" borderId="14" xfId="0" applyFont="1" applyBorder="1" applyAlignment="1">
      <alignment horizontal="left" wrapText="1"/>
    </xf>
    <xf numFmtId="0" fontId="4" fillId="0" borderId="13" xfId="0" applyFont="1" applyBorder="1" applyAlignment="1">
      <alignment horizontal="left" wrapText="1"/>
    </xf>
    <xf numFmtId="0" fontId="13" fillId="0" borderId="7" xfId="0" applyFont="1" applyBorder="1" applyAlignment="1">
      <alignment horizontal="left"/>
    </xf>
    <xf numFmtId="0" fontId="13" fillId="0" borderId="6" xfId="0" applyFont="1" applyBorder="1" applyAlignment="1">
      <alignment horizontal="left"/>
    </xf>
    <xf numFmtId="0" fontId="13" fillId="0" borderId="5"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left"/>
    </xf>
    <xf numFmtId="0" fontId="4" fillId="0" borderId="5" xfId="0" applyFont="1" applyBorder="1" applyAlignment="1">
      <alignment horizontal="left"/>
    </xf>
    <xf numFmtId="164" fontId="4" fillId="0" borderId="7" xfId="0" applyNumberFormat="1" applyFont="1" applyBorder="1" applyAlignment="1">
      <alignment horizontal="left" vertical="center"/>
    </xf>
    <xf numFmtId="164" fontId="4" fillId="0" borderId="6" xfId="0" applyNumberFormat="1" applyFont="1" applyBorder="1" applyAlignment="1">
      <alignment horizontal="left" vertical="center"/>
    </xf>
    <xf numFmtId="164" fontId="4" fillId="0" borderId="5" xfId="0" applyNumberFormat="1" applyFont="1" applyBorder="1" applyAlignment="1">
      <alignment horizontal="left" vertical="center"/>
    </xf>
    <xf numFmtId="0" fontId="2" fillId="0" borderId="1"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center" wrapText="1"/>
    </xf>
    <xf numFmtId="0" fontId="2" fillId="0" borderId="5" xfId="0" applyFont="1" applyBorder="1" applyAlignment="1">
      <alignment horizontal="center" wrapText="1"/>
    </xf>
    <xf numFmtId="166" fontId="8" fillId="0" borderId="1" xfId="0" applyNumberFormat="1" applyFont="1" applyBorder="1" applyAlignment="1">
      <alignment horizontal="center" vertical="center" wrapText="1"/>
    </xf>
    <xf numFmtId="0" fontId="11" fillId="2" borderId="21" xfId="3" applyFont="1" applyFill="1" applyBorder="1" applyAlignment="1">
      <alignment horizontal="left" vertical="center" wrapText="1"/>
    </xf>
    <xf numFmtId="0" fontId="11" fillId="2" borderId="0" xfId="3" applyFont="1" applyFill="1" applyBorder="1" applyAlignment="1">
      <alignment horizontal="left" vertical="center" wrapText="1"/>
    </xf>
    <xf numFmtId="0" fontId="4" fillId="2" borderId="16" xfId="0" applyFont="1" applyFill="1" applyBorder="1" applyAlignment="1">
      <alignment horizontal="left"/>
    </xf>
    <xf numFmtId="0" fontId="4" fillId="2" borderId="17" xfId="0" applyFont="1" applyFill="1" applyBorder="1" applyAlignment="1">
      <alignment horizontal="left"/>
    </xf>
    <xf numFmtId="0" fontId="4" fillId="2" borderId="8" xfId="0" applyFont="1" applyFill="1" applyBorder="1" applyAlignment="1">
      <alignment horizontal="left"/>
    </xf>
    <xf numFmtId="2" fontId="1" fillId="0" borderId="1" xfId="0" applyNumberFormat="1" applyFont="1" applyBorder="1" applyAlignment="1">
      <alignment horizontal="center" vertical="center"/>
    </xf>
    <xf numFmtId="0" fontId="11" fillId="2" borderId="1" xfId="3" applyFont="1" applyFill="1" applyBorder="1" applyAlignment="1">
      <alignment horizontal="left" vertical="top" wrapText="1"/>
    </xf>
    <xf numFmtId="0" fontId="8" fillId="0" borderId="1" xfId="2" applyBorder="1" applyAlignment="1">
      <alignment horizontal="center" wrapText="1"/>
    </xf>
    <xf numFmtId="169" fontId="8" fillId="0" borderId="1" xfId="2" applyNumberFormat="1" applyBorder="1" applyAlignment="1">
      <alignment horizontal="center" wrapText="1"/>
    </xf>
    <xf numFmtId="0" fontId="11" fillId="2" borderId="1" xfId="3" applyFont="1" applyFill="1" applyBorder="1" applyAlignment="1">
      <alignment horizontal="left" vertical="center" wrapText="1"/>
    </xf>
    <xf numFmtId="0" fontId="17" fillId="2" borderId="1" xfId="0" applyFont="1" applyFill="1" applyBorder="1" applyAlignment="1">
      <alignment horizontal="left"/>
    </xf>
    <xf numFmtId="164" fontId="27" fillId="4" borderId="1" xfId="0" applyNumberFormat="1" applyFont="1" applyFill="1" applyBorder="1" applyAlignment="1">
      <alignment horizontal="left" vertical="center"/>
    </xf>
    <xf numFmtId="0" fontId="18" fillId="3" borderId="7" xfId="0" applyFont="1" applyFill="1" applyBorder="1" applyAlignment="1">
      <alignment horizontal="left" vertical="center"/>
    </xf>
    <xf numFmtId="0" fontId="18" fillId="3" borderId="6" xfId="0" applyFont="1" applyFill="1" applyBorder="1" applyAlignment="1">
      <alignment horizontal="left" vertical="center"/>
    </xf>
    <xf numFmtId="0" fontId="18" fillId="3" borderId="5" xfId="0" applyFont="1" applyFill="1" applyBorder="1" applyAlignment="1">
      <alignment horizontal="left" vertical="center"/>
    </xf>
    <xf numFmtId="164" fontId="27" fillId="4" borderId="2" xfId="0" applyNumberFormat="1" applyFont="1" applyFill="1" applyBorder="1" applyAlignment="1">
      <alignment horizontal="left" vertical="center"/>
    </xf>
    <xf numFmtId="3" fontId="35" fillId="0" borderId="22" xfId="0" applyNumberFormat="1" applyFont="1" applyBorder="1" applyAlignment="1">
      <alignment horizontal="right" vertical="center"/>
    </xf>
    <xf numFmtId="3" fontId="35" fillId="0" borderId="23" xfId="0" applyNumberFormat="1" applyFont="1" applyBorder="1" applyAlignment="1">
      <alignment horizontal="right" vertical="center"/>
    </xf>
    <xf numFmtId="3" fontId="35" fillId="0" borderId="24" xfId="0" applyNumberFormat="1" applyFont="1" applyBorder="1" applyAlignment="1">
      <alignment horizontal="right" vertical="center"/>
    </xf>
    <xf numFmtId="0" fontId="3" fillId="3" borderId="26" xfId="0" applyFont="1" applyFill="1" applyBorder="1" applyAlignment="1">
      <alignment horizontal="left" vertical="center" indent="1"/>
    </xf>
    <xf numFmtId="0" fontId="3" fillId="3" borderId="27" xfId="0" applyFont="1" applyFill="1" applyBorder="1" applyAlignment="1">
      <alignment horizontal="left" vertical="center" indent="1"/>
    </xf>
    <xf numFmtId="0" fontId="3" fillId="3" borderId="28" xfId="0" applyFont="1" applyFill="1" applyBorder="1" applyAlignment="1">
      <alignment horizontal="left" vertical="center" indent="1"/>
    </xf>
    <xf numFmtId="0" fontId="11" fillId="2" borderId="7" xfId="3" applyFont="1" applyFill="1" applyBorder="1" applyAlignment="1">
      <alignment horizontal="left" vertical="top" wrapText="1" indent="1"/>
    </xf>
    <xf numFmtId="0" fontId="11" fillId="2" borderId="5" xfId="3" applyFont="1" applyFill="1" applyBorder="1" applyAlignment="1">
      <alignment horizontal="left" vertical="top" wrapText="1" indent="1"/>
    </xf>
    <xf numFmtId="0" fontId="25" fillId="0" borderId="14" xfId="0" applyFont="1" applyBorder="1" applyAlignment="1">
      <alignment horizontal="center" vertical="center" wrapText="1"/>
    </xf>
    <xf numFmtId="1" fontId="26" fillId="0" borderId="7" xfId="0" applyNumberFormat="1" applyFont="1" applyBorder="1" applyAlignment="1">
      <alignment horizontal="right" vertical="top"/>
    </xf>
    <xf numFmtId="1" fontId="26" fillId="0" borderId="6" xfId="0" applyNumberFormat="1" applyFont="1" applyBorder="1" applyAlignment="1">
      <alignment horizontal="right" vertical="top"/>
    </xf>
    <xf numFmtId="1" fontId="26" fillId="0" borderId="5" xfId="0" applyNumberFormat="1" applyFont="1" applyBorder="1" applyAlignment="1">
      <alignment horizontal="right" vertical="top"/>
    </xf>
    <xf numFmtId="1" fontId="26" fillId="2" borderId="6" xfId="0" applyNumberFormat="1" applyFont="1" applyFill="1" applyBorder="1" applyAlignment="1">
      <alignment horizontal="left" vertical="center" wrapText="1"/>
    </xf>
    <xf numFmtId="1" fontId="26" fillId="2" borderId="5" xfId="0" applyNumberFormat="1" applyFont="1" applyFill="1" applyBorder="1" applyAlignment="1">
      <alignment horizontal="left" vertical="center" wrapText="1"/>
    </xf>
    <xf numFmtId="1" fontId="26" fillId="2" borderId="1" xfId="0" applyNumberFormat="1" applyFont="1" applyFill="1" applyBorder="1" applyAlignment="1">
      <alignment horizontal="left" vertical="center" wrapText="1"/>
    </xf>
    <xf numFmtId="1" fontId="26" fillId="0" borderId="1" xfId="0" applyNumberFormat="1" applyFont="1" applyBorder="1" applyAlignment="1">
      <alignment horizontal="right" vertical="top"/>
    </xf>
    <xf numFmtId="49" fontId="28" fillId="4" borderId="7" xfId="0" applyNumberFormat="1" applyFont="1" applyFill="1" applyBorder="1" applyAlignment="1">
      <alignment horizontal="center" vertical="center"/>
    </xf>
    <xf numFmtId="49" fontId="28" fillId="4" borderId="6" xfId="0" applyNumberFormat="1" applyFont="1" applyFill="1" applyBorder="1" applyAlignment="1">
      <alignment horizontal="center" vertical="center"/>
    </xf>
    <xf numFmtId="49" fontId="28" fillId="4" borderId="5" xfId="0" applyNumberFormat="1" applyFont="1" applyFill="1" applyBorder="1" applyAlignment="1">
      <alignment horizontal="center" vertical="center"/>
    </xf>
    <xf numFmtId="1" fontId="26" fillId="2" borderId="7" xfId="0" applyNumberFormat="1" applyFont="1" applyFill="1" applyBorder="1" applyAlignment="1">
      <alignment horizontal="left" vertical="center" wrapText="1" indent="1"/>
    </xf>
    <xf numFmtId="1" fontId="26" fillId="2" borderId="6" xfId="0" applyNumberFormat="1" applyFont="1" applyFill="1" applyBorder="1" applyAlignment="1">
      <alignment horizontal="left" vertical="center" wrapText="1" indent="1"/>
    </xf>
    <xf numFmtId="49" fontId="28" fillId="2" borderId="7" xfId="0" applyNumberFormat="1" applyFont="1" applyFill="1" applyBorder="1" applyAlignment="1">
      <alignment horizontal="center" vertical="center"/>
    </xf>
    <xf numFmtId="49" fontId="28" fillId="2" borderId="6" xfId="0" applyNumberFormat="1" applyFont="1" applyFill="1" applyBorder="1" applyAlignment="1">
      <alignment horizontal="center" vertical="center"/>
    </xf>
    <xf numFmtId="49" fontId="28" fillId="2" borderId="5" xfId="0" applyNumberFormat="1" applyFont="1" applyFill="1" applyBorder="1" applyAlignment="1">
      <alignment horizontal="center" vertical="center"/>
    </xf>
  </cellXfs>
  <cellStyles count="7">
    <cellStyle name="Comma" xfId="1" builtinId="3"/>
    <cellStyle name="Comma 2" xfId="4" xr:uid="{00000000-0005-0000-0000-000001000000}"/>
    <cellStyle name="Normal" xfId="0" builtinId="0"/>
    <cellStyle name="Normal 2" xfId="2" xr:uid="{00000000-0005-0000-0000-000003000000}"/>
    <cellStyle name="Normal 2 2" xfId="6" xr:uid="{00000000-0005-0000-0000-000004000000}"/>
    <cellStyle name="Normal 3" xfId="3" xr:uid="{00000000-0005-0000-0000-000005000000}"/>
    <cellStyle name="Normal_MPC-dizel agregat-otsla-V"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283845</xdr:colOff>
      <xdr:row>726</xdr:row>
      <xdr:rowOff>0</xdr:rowOff>
    </xdr:from>
    <xdr:ext cx="184731" cy="264560"/>
    <xdr:sp macro="" textlink="">
      <xdr:nvSpPr>
        <xdr:cNvPr id="650" name="TextBox 649">
          <a:extLst>
            <a:ext uri="{FF2B5EF4-FFF2-40B4-BE49-F238E27FC236}">
              <a16:creationId xmlns:a16="http://schemas.microsoft.com/office/drawing/2014/main" id="{00000000-0008-0000-0000-00008A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1" name="TextBox 650">
          <a:extLst>
            <a:ext uri="{FF2B5EF4-FFF2-40B4-BE49-F238E27FC236}">
              <a16:creationId xmlns:a16="http://schemas.microsoft.com/office/drawing/2014/main" id="{00000000-0008-0000-0000-00008B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2" name="TextBox 651">
          <a:extLst>
            <a:ext uri="{FF2B5EF4-FFF2-40B4-BE49-F238E27FC236}">
              <a16:creationId xmlns:a16="http://schemas.microsoft.com/office/drawing/2014/main" id="{00000000-0008-0000-0000-00008C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3" name="TextBox 652">
          <a:extLst>
            <a:ext uri="{FF2B5EF4-FFF2-40B4-BE49-F238E27FC236}">
              <a16:creationId xmlns:a16="http://schemas.microsoft.com/office/drawing/2014/main" id="{00000000-0008-0000-0000-00008D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4" name="TextBox 653">
          <a:extLst>
            <a:ext uri="{FF2B5EF4-FFF2-40B4-BE49-F238E27FC236}">
              <a16:creationId xmlns:a16="http://schemas.microsoft.com/office/drawing/2014/main" id="{00000000-0008-0000-0000-00008E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5" name="TextBox 654">
          <a:extLst>
            <a:ext uri="{FF2B5EF4-FFF2-40B4-BE49-F238E27FC236}">
              <a16:creationId xmlns:a16="http://schemas.microsoft.com/office/drawing/2014/main" id="{00000000-0008-0000-0000-00008F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6" name="TextBox 655">
          <a:extLst>
            <a:ext uri="{FF2B5EF4-FFF2-40B4-BE49-F238E27FC236}">
              <a16:creationId xmlns:a16="http://schemas.microsoft.com/office/drawing/2014/main" id="{00000000-0008-0000-0000-000090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7" name="TextBox 656">
          <a:extLst>
            <a:ext uri="{FF2B5EF4-FFF2-40B4-BE49-F238E27FC236}">
              <a16:creationId xmlns:a16="http://schemas.microsoft.com/office/drawing/2014/main" id="{00000000-0008-0000-0000-000091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8" name="TextBox 657">
          <a:extLst>
            <a:ext uri="{FF2B5EF4-FFF2-40B4-BE49-F238E27FC236}">
              <a16:creationId xmlns:a16="http://schemas.microsoft.com/office/drawing/2014/main" id="{00000000-0008-0000-0000-000092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59" name="TextBox 658">
          <a:extLst>
            <a:ext uri="{FF2B5EF4-FFF2-40B4-BE49-F238E27FC236}">
              <a16:creationId xmlns:a16="http://schemas.microsoft.com/office/drawing/2014/main" id="{00000000-0008-0000-0000-000093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60" name="TextBox 659">
          <a:extLst>
            <a:ext uri="{FF2B5EF4-FFF2-40B4-BE49-F238E27FC236}">
              <a16:creationId xmlns:a16="http://schemas.microsoft.com/office/drawing/2014/main" id="{00000000-0008-0000-0000-000094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61" name="TextBox 660">
          <a:extLst>
            <a:ext uri="{FF2B5EF4-FFF2-40B4-BE49-F238E27FC236}">
              <a16:creationId xmlns:a16="http://schemas.microsoft.com/office/drawing/2014/main" id="{00000000-0008-0000-0000-000095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2" name="TextBox 661">
          <a:extLst>
            <a:ext uri="{FF2B5EF4-FFF2-40B4-BE49-F238E27FC236}">
              <a16:creationId xmlns:a16="http://schemas.microsoft.com/office/drawing/2014/main" id="{00000000-0008-0000-0000-000096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3" name="TextBox 662">
          <a:extLst>
            <a:ext uri="{FF2B5EF4-FFF2-40B4-BE49-F238E27FC236}">
              <a16:creationId xmlns:a16="http://schemas.microsoft.com/office/drawing/2014/main" id="{00000000-0008-0000-0000-000097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4" name="TextBox 663">
          <a:extLst>
            <a:ext uri="{FF2B5EF4-FFF2-40B4-BE49-F238E27FC236}">
              <a16:creationId xmlns:a16="http://schemas.microsoft.com/office/drawing/2014/main" id="{00000000-0008-0000-0000-000098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5" name="TextBox 664">
          <a:extLst>
            <a:ext uri="{FF2B5EF4-FFF2-40B4-BE49-F238E27FC236}">
              <a16:creationId xmlns:a16="http://schemas.microsoft.com/office/drawing/2014/main" id="{00000000-0008-0000-0000-000099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6" name="TextBox 665">
          <a:extLst>
            <a:ext uri="{FF2B5EF4-FFF2-40B4-BE49-F238E27FC236}">
              <a16:creationId xmlns:a16="http://schemas.microsoft.com/office/drawing/2014/main" id="{00000000-0008-0000-0000-00009A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7" name="TextBox 666">
          <a:extLst>
            <a:ext uri="{FF2B5EF4-FFF2-40B4-BE49-F238E27FC236}">
              <a16:creationId xmlns:a16="http://schemas.microsoft.com/office/drawing/2014/main" id="{00000000-0008-0000-0000-00009B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8" name="TextBox 667">
          <a:extLst>
            <a:ext uri="{FF2B5EF4-FFF2-40B4-BE49-F238E27FC236}">
              <a16:creationId xmlns:a16="http://schemas.microsoft.com/office/drawing/2014/main" id="{00000000-0008-0000-0000-00009C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69" name="TextBox 668">
          <a:extLst>
            <a:ext uri="{FF2B5EF4-FFF2-40B4-BE49-F238E27FC236}">
              <a16:creationId xmlns:a16="http://schemas.microsoft.com/office/drawing/2014/main" id="{00000000-0008-0000-0000-00009D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70" name="TextBox 669">
          <a:extLst>
            <a:ext uri="{FF2B5EF4-FFF2-40B4-BE49-F238E27FC236}">
              <a16:creationId xmlns:a16="http://schemas.microsoft.com/office/drawing/2014/main" id="{00000000-0008-0000-0000-00009E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71" name="TextBox 670">
          <a:extLst>
            <a:ext uri="{FF2B5EF4-FFF2-40B4-BE49-F238E27FC236}">
              <a16:creationId xmlns:a16="http://schemas.microsoft.com/office/drawing/2014/main" id="{00000000-0008-0000-0000-00009F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72" name="TextBox 671">
          <a:extLst>
            <a:ext uri="{FF2B5EF4-FFF2-40B4-BE49-F238E27FC236}">
              <a16:creationId xmlns:a16="http://schemas.microsoft.com/office/drawing/2014/main" id="{00000000-0008-0000-0000-0000A0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73" name="TextBox 672">
          <a:extLst>
            <a:ext uri="{FF2B5EF4-FFF2-40B4-BE49-F238E27FC236}">
              <a16:creationId xmlns:a16="http://schemas.microsoft.com/office/drawing/2014/main" id="{00000000-0008-0000-0000-0000A1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4" name="TextBox 673">
          <a:extLst>
            <a:ext uri="{FF2B5EF4-FFF2-40B4-BE49-F238E27FC236}">
              <a16:creationId xmlns:a16="http://schemas.microsoft.com/office/drawing/2014/main" id="{00000000-0008-0000-0000-0000A2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5" name="TextBox 674">
          <a:extLst>
            <a:ext uri="{FF2B5EF4-FFF2-40B4-BE49-F238E27FC236}">
              <a16:creationId xmlns:a16="http://schemas.microsoft.com/office/drawing/2014/main" id="{00000000-0008-0000-0000-0000A3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6" name="TextBox 675">
          <a:extLst>
            <a:ext uri="{FF2B5EF4-FFF2-40B4-BE49-F238E27FC236}">
              <a16:creationId xmlns:a16="http://schemas.microsoft.com/office/drawing/2014/main" id="{00000000-0008-0000-0000-0000A4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7" name="TextBox 676">
          <a:extLst>
            <a:ext uri="{FF2B5EF4-FFF2-40B4-BE49-F238E27FC236}">
              <a16:creationId xmlns:a16="http://schemas.microsoft.com/office/drawing/2014/main" id="{00000000-0008-0000-0000-0000A5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8" name="TextBox 677">
          <a:extLst>
            <a:ext uri="{FF2B5EF4-FFF2-40B4-BE49-F238E27FC236}">
              <a16:creationId xmlns:a16="http://schemas.microsoft.com/office/drawing/2014/main" id="{00000000-0008-0000-0000-0000A6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79" name="TextBox 678">
          <a:extLst>
            <a:ext uri="{FF2B5EF4-FFF2-40B4-BE49-F238E27FC236}">
              <a16:creationId xmlns:a16="http://schemas.microsoft.com/office/drawing/2014/main" id="{00000000-0008-0000-0000-0000A7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0" name="TextBox 679">
          <a:extLst>
            <a:ext uri="{FF2B5EF4-FFF2-40B4-BE49-F238E27FC236}">
              <a16:creationId xmlns:a16="http://schemas.microsoft.com/office/drawing/2014/main" id="{00000000-0008-0000-0000-0000A8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1" name="TextBox 680">
          <a:extLst>
            <a:ext uri="{FF2B5EF4-FFF2-40B4-BE49-F238E27FC236}">
              <a16:creationId xmlns:a16="http://schemas.microsoft.com/office/drawing/2014/main" id="{00000000-0008-0000-0000-0000A9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2" name="TextBox 681">
          <a:extLst>
            <a:ext uri="{FF2B5EF4-FFF2-40B4-BE49-F238E27FC236}">
              <a16:creationId xmlns:a16="http://schemas.microsoft.com/office/drawing/2014/main" id="{00000000-0008-0000-0000-0000AA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3" name="TextBox 682">
          <a:extLst>
            <a:ext uri="{FF2B5EF4-FFF2-40B4-BE49-F238E27FC236}">
              <a16:creationId xmlns:a16="http://schemas.microsoft.com/office/drawing/2014/main" id="{00000000-0008-0000-0000-0000AB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4" name="TextBox 683">
          <a:extLst>
            <a:ext uri="{FF2B5EF4-FFF2-40B4-BE49-F238E27FC236}">
              <a16:creationId xmlns:a16="http://schemas.microsoft.com/office/drawing/2014/main" id="{00000000-0008-0000-0000-0000AC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5" name="TextBox 684">
          <a:extLst>
            <a:ext uri="{FF2B5EF4-FFF2-40B4-BE49-F238E27FC236}">
              <a16:creationId xmlns:a16="http://schemas.microsoft.com/office/drawing/2014/main" id="{00000000-0008-0000-0000-0000AD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6" name="TextBox 685">
          <a:extLst>
            <a:ext uri="{FF2B5EF4-FFF2-40B4-BE49-F238E27FC236}">
              <a16:creationId xmlns:a16="http://schemas.microsoft.com/office/drawing/2014/main" id="{00000000-0008-0000-0000-0000AE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7" name="TextBox 686">
          <a:extLst>
            <a:ext uri="{FF2B5EF4-FFF2-40B4-BE49-F238E27FC236}">
              <a16:creationId xmlns:a16="http://schemas.microsoft.com/office/drawing/2014/main" id="{00000000-0008-0000-0000-0000AF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8" name="TextBox 687">
          <a:extLst>
            <a:ext uri="{FF2B5EF4-FFF2-40B4-BE49-F238E27FC236}">
              <a16:creationId xmlns:a16="http://schemas.microsoft.com/office/drawing/2014/main" id="{00000000-0008-0000-0000-0000B0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89" name="TextBox 688">
          <a:extLst>
            <a:ext uri="{FF2B5EF4-FFF2-40B4-BE49-F238E27FC236}">
              <a16:creationId xmlns:a16="http://schemas.microsoft.com/office/drawing/2014/main" id="{00000000-0008-0000-0000-0000B1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0" name="TextBox 689">
          <a:extLst>
            <a:ext uri="{FF2B5EF4-FFF2-40B4-BE49-F238E27FC236}">
              <a16:creationId xmlns:a16="http://schemas.microsoft.com/office/drawing/2014/main" id="{00000000-0008-0000-0000-0000B2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1" name="TextBox 690">
          <a:extLst>
            <a:ext uri="{FF2B5EF4-FFF2-40B4-BE49-F238E27FC236}">
              <a16:creationId xmlns:a16="http://schemas.microsoft.com/office/drawing/2014/main" id="{00000000-0008-0000-0000-0000B3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2" name="TextBox 691">
          <a:extLst>
            <a:ext uri="{FF2B5EF4-FFF2-40B4-BE49-F238E27FC236}">
              <a16:creationId xmlns:a16="http://schemas.microsoft.com/office/drawing/2014/main" id="{00000000-0008-0000-0000-0000B4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3" name="TextBox 692">
          <a:extLst>
            <a:ext uri="{FF2B5EF4-FFF2-40B4-BE49-F238E27FC236}">
              <a16:creationId xmlns:a16="http://schemas.microsoft.com/office/drawing/2014/main" id="{00000000-0008-0000-0000-0000B5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4" name="TextBox 693">
          <a:extLst>
            <a:ext uri="{FF2B5EF4-FFF2-40B4-BE49-F238E27FC236}">
              <a16:creationId xmlns:a16="http://schemas.microsoft.com/office/drawing/2014/main" id="{00000000-0008-0000-0000-0000B6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5" name="TextBox 694">
          <a:extLst>
            <a:ext uri="{FF2B5EF4-FFF2-40B4-BE49-F238E27FC236}">
              <a16:creationId xmlns:a16="http://schemas.microsoft.com/office/drawing/2014/main" id="{00000000-0008-0000-0000-0000B7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6" name="TextBox 695">
          <a:extLst>
            <a:ext uri="{FF2B5EF4-FFF2-40B4-BE49-F238E27FC236}">
              <a16:creationId xmlns:a16="http://schemas.microsoft.com/office/drawing/2014/main" id="{00000000-0008-0000-0000-0000B8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697" name="TextBox 696">
          <a:extLst>
            <a:ext uri="{FF2B5EF4-FFF2-40B4-BE49-F238E27FC236}">
              <a16:creationId xmlns:a16="http://schemas.microsoft.com/office/drawing/2014/main" id="{00000000-0008-0000-0000-0000B9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98" name="TextBox 697">
          <a:extLst>
            <a:ext uri="{FF2B5EF4-FFF2-40B4-BE49-F238E27FC236}">
              <a16:creationId xmlns:a16="http://schemas.microsoft.com/office/drawing/2014/main" id="{00000000-0008-0000-0000-0000BA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699" name="TextBox 698">
          <a:extLst>
            <a:ext uri="{FF2B5EF4-FFF2-40B4-BE49-F238E27FC236}">
              <a16:creationId xmlns:a16="http://schemas.microsoft.com/office/drawing/2014/main" id="{00000000-0008-0000-0000-0000BB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0" name="TextBox 699">
          <a:extLst>
            <a:ext uri="{FF2B5EF4-FFF2-40B4-BE49-F238E27FC236}">
              <a16:creationId xmlns:a16="http://schemas.microsoft.com/office/drawing/2014/main" id="{00000000-0008-0000-0000-0000BC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1" name="TextBox 700">
          <a:extLst>
            <a:ext uri="{FF2B5EF4-FFF2-40B4-BE49-F238E27FC236}">
              <a16:creationId xmlns:a16="http://schemas.microsoft.com/office/drawing/2014/main" id="{00000000-0008-0000-0000-0000BD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2" name="TextBox 701">
          <a:extLst>
            <a:ext uri="{FF2B5EF4-FFF2-40B4-BE49-F238E27FC236}">
              <a16:creationId xmlns:a16="http://schemas.microsoft.com/office/drawing/2014/main" id="{00000000-0008-0000-0000-0000BE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3" name="TextBox 702">
          <a:extLst>
            <a:ext uri="{FF2B5EF4-FFF2-40B4-BE49-F238E27FC236}">
              <a16:creationId xmlns:a16="http://schemas.microsoft.com/office/drawing/2014/main" id="{00000000-0008-0000-0000-0000BF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4" name="TextBox 703">
          <a:extLst>
            <a:ext uri="{FF2B5EF4-FFF2-40B4-BE49-F238E27FC236}">
              <a16:creationId xmlns:a16="http://schemas.microsoft.com/office/drawing/2014/main" id="{00000000-0008-0000-0000-0000C0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5" name="TextBox 704">
          <a:extLst>
            <a:ext uri="{FF2B5EF4-FFF2-40B4-BE49-F238E27FC236}">
              <a16:creationId xmlns:a16="http://schemas.microsoft.com/office/drawing/2014/main" id="{00000000-0008-0000-0000-0000C1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6" name="TextBox 705">
          <a:extLst>
            <a:ext uri="{FF2B5EF4-FFF2-40B4-BE49-F238E27FC236}">
              <a16:creationId xmlns:a16="http://schemas.microsoft.com/office/drawing/2014/main" id="{00000000-0008-0000-0000-0000C2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7" name="TextBox 706">
          <a:extLst>
            <a:ext uri="{FF2B5EF4-FFF2-40B4-BE49-F238E27FC236}">
              <a16:creationId xmlns:a16="http://schemas.microsoft.com/office/drawing/2014/main" id="{00000000-0008-0000-0000-0000C3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8" name="TextBox 707">
          <a:extLst>
            <a:ext uri="{FF2B5EF4-FFF2-40B4-BE49-F238E27FC236}">
              <a16:creationId xmlns:a16="http://schemas.microsoft.com/office/drawing/2014/main" id="{00000000-0008-0000-0000-0000C4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09" name="TextBox 708">
          <a:extLst>
            <a:ext uri="{FF2B5EF4-FFF2-40B4-BE49-F238E27FC236}">
              <a16:creationId xmlns:a16="http://schemas.microsoft.com/office/drawing/2014/main" id="{00000000-0008-0000-0000-0000C5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0" name="TextBox 709">
          <a:extLst>
            <a:ext uri="{FF2B5EF4-FFF2-40B4-BE49-F238E27FC236}">
              <a16:creationId xmlns:a16="http://schemas.microsoft.com/office/drawing/2014/main" id="{00000000-0008-0000-0000-0000C6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1" name="TextBox 710">
          <a:extLst>
            <a:ext uri="{FF2B5EF4-FFF2-40B4-BE49-F238E27FC236}">
              <a16:creationId xmlns:a16="http://schemas.microsoft.com/office/drawing/2014/main" id="{00000000-0008-0000-0000-0000C7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2" name="TextBox 711">
          <a:extLst>
            <a:ext uri="{FF2B5EF4-FFF2-40B4-BE49-F238E27FC236}">
              <a16:creationId xmlns:a16="http://schemas.microsoft.com/office/drawing/2014/main" id="{00000000-0008-0000-0000-0000C8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3" name="TextBox 712">
          <a:extLst>
            <a:ext uri="{FF2B5EF4-FFF2-40B4-BE49-F238E27FC236}">
              <a16:creationId xmlns:a16="http://schemas.microsoft.com/office/drawing/2014/main" id="{00000000-0008-0000-0000-0000C9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4" name="TextBox 713">
          <a:extLst>
            <a:ext uri="{FF2B5EF4-FFF2-40B4-BE49-F238E27FC236}">
              <a16:creationId xmlns:a16="http://schemas.microsoft.com/office/drawing/2014/main" id="{00000000-0008-0000-0000-0000CA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5" name="TextBox 714">
          <a:extLst>
            <a:ext uri="{FF2B5EF4-FFF2-40B4-BE49-F238E27FC236}">
              <a16:creationId xmlns:a16="http://schemas.microsoft.com/office/drawing/2014/main" id="{00000000-0008-0000-0000-0000CB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6" name="TextBox 715">
          <a:extLst>
            <a:ext uri="{FF2B5EF4-FFF2-40B4-BE49-F238E27FC236}">
              <a16:creationId xmlns:a16="http://schemas.microsoft.com/office/drawing/2014/main" id="{00000000-0008-0000-0000-0000CC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7" name="TextBox 716">
          <a:extLst>
            <a:ext uri="{FF2B5EF4-FFF2-40B4-BE49-F238E27FC236}">
              <a16:creationId xmlns:a16="http://schemas.microsoft.com/office/drawing/2014/main" id="{00000000-0008-0000-0000-0000CD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8" name="TextBox 717">
          <a:extLst>
            <a:ext uri="{FF2B5EF4-FFF2-40B4-BE49-F238E27FC236}">
              <a16:creationId xmlns:a16="http://schemas.microsoft.com/office/drawing/2014/main" id="{00000000-0008-0000-0000-0000CE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19" name="TextBox 718">
          <a:extLst>
            <a:ext uri="{FF2B5EF4-FFF2-40B4-BE49-F238E27FC236}">
              <a16:creationId xmlns:a16="http://schemas.microsoft.com/office/drawing/2014/main" id="{00000000-0008-0000-0000-0000CF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0" name="TextBox 719">
          <a:extLst>
            <a:ext uri="{FF2B5EF4-FFF2-40B4-BE49-F238E27FC236}">
              <a16:creationId xmlns:a16="http://schemas.microsoft.com/office/drawing/2014/main" id="{00000000-0008-0000-0000-0000D0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1" name="TextBox 720">
          <a:extLst>
            <a:ext uri="{FF2B5EF4-FFF2-40B4-BE49-F238E27FC236}">
              <a16:creationId xmlns:a16="http://schemas.microsoft.com/office/drawing/2014/main" id="{00000000-0008-0000-0000-0000D1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2" name="TextBox 721">
          <a:extLst>
            <a:ext uri="{FF2B5EF4-FFF2-40B4-BE49-F238E27FC236}">
              <a16:creationId xmlns:a16="http://schemas.microsoft.com/office/drawing/2014/main" id="{00000000-0008-0000-0000-0000D2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3" name="TextBox 722">
          <a:extLst>
            <a:ext uri="{FF2B5EF4-FFF2-40B4-BE49-F238E27FC236}">
              <a16:creationId xmlns:a16="http://schemas.microsoft.com/office/drawing/2014/main" id="{00000000-0008-0000-0000-0000D3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4" name="TextBox 723">
          <a:extLst>
            <a:ext uri="{FF2B5EF4-FFF2-40B4-BE49-F238E27FC236}">
              <a16:creationId xmlns:a16="http://schemas.microsoft.com/office/drawing/2014/main" id="{00000000-0008-0000-0000-0000D4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5" name="TextBox 724">
          <a:extLst>
            <a:ext uri="{FF2B5EF4-FFF2-40B4-BE49-F238E27FC236}">
              <a16:creationId xmlns:a16="http://schemas.microsoft.com/office/drawing/2014/main" id="{00000000-0008-0000-0000-0000D5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6" name="TextBox 725">
          <a:extLst>
            <a:ext uri="{FF2B5EF4-FFF2-40B4-BE49-F238E27FC236}">
              <a16:creationId xmlns:a16="http://schemas.microsoft.com/office/drawing/2014/main" id="{00000000-0008-0000-0000-0000D6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7" name="TextBox 726">
          <a:extLst>
            <a:ext uri="{FF2B5EF4-FFF2-40B4-BE49-F238E27FC236}">
              <a16:creationId xmlns:a16="http://schemas.microsoft.com/office/drawing/2014/main" id="{00000000-0008-0000-0000-0000D7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8" name="TextBox 727">
          <a:extLst>
            <a:ext uri="{FF2B5EF4-FFF2-40B4-BE49-F238E27FC236}">
              <a16:creationId xmlns:a16="http://schemas.microsoft.com/office/drawing/2014/main" id="{00000000-0008-0000-0000-0000D8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29" name="TextBox 728">
          <a:extLst>
            <a:ext uri="{FF2B5EF4-FFF2-40B4-BE49-F238E27FC236}">
              <a16:creationId xmlns:a16="http://schemas.microsoft.com/office/drawing/2014/main" id="{00000000-0008-0000-0000-0000D9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30" name="TextBox 729">
          <a:extLst>
            <a:ext uri="{FF2B5EF4-FFF2-40B4-BE49-F238E27FC236}">
              <a16:creationId xmlns:a16="http://schemas.microsoft.com/office/drawing/2014/main" id="{00000000-0008-0000-0000-0000DA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31" name="TextBox 730">
          <a:extLst>
            <a:ext uri="{FF2B5EF4-FFF2-40B4-BE49-F238E27FC236}">
              <a16:creationId xmlns:a16="http://schemas.microsoft.com/office/drawing/2014/main" id="{00000000-0008-0000-0000-0000DB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32" name="TextBox 731">
          <a:extLst>
            <a:ext uri="{FF2B5EF4-FFF2-40B4-BE49-F238E27FC236}">
              <a16:creationId xmlns:a16="http://schemas.microsoft.com/office/drawing/2014/main" id="{00000000-0008-0000-0000-0000DC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33" name="TextBox 732">
          <a:extLst>
            <a:ext uri="{FF2B5EF4-FFF2-40B4-BE49-F238E27FC236}">
              <a16:creationId xmlns:a16="http://schemas.microsoft.com/office/drawing/2014/main" id="{00000000-0008-0000-0000-0000DD02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4" name="TextBox 733">
          <a:extLst>
            <a:ext uri="{FF2B5EF4-FFF2-40B4-BE49-F238E27FC236}">
              <a16:creationId xmlns:a16="http://schemas.microsoft.com/office/drawing/2014/main" id="{00000000-0008-0000-0000-0000DE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5" name="TextBox 734">
          <a:extLst>
            <a:ext uri="{FF2B5EF4-FFF2-40B4-BE49-F238E27FC236}">
              <a16:creationId xmlns:a16="http://schemas.microsoft.com/office/drawing/2014/main" id="{00000000-0008-0000-0000-0000DF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6" name="TextBox 735">
          <a:extLst>
            <a:ext uri="{FF2B5EF4-FFF2-40B4-BE49-F238E27FC236}">
              <a16:creationId xmlns:a16="http://schemas.microsoft.com/office/drawing/2014/main" id="{00000000-0008-0000-0000-0000E0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7" name="TextBox 736">
          <a:extLst>
            <a:ext uri="{FF2B5EF4-FFF2-40B4-BE49-F238E27FC236}">
              <a16:creationId xmlns:a16="http://schemas.microsoft.com/office/drawing/2014/main" id="{00000000-0008-0000-0000-0000E1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8" name="TextBox 737">
          <a:extLst>
            <a:ext uri="{FF2B5EF4-FFF2-40B4-BE49-F238E27FC236}">
              <a16:creationId xmlns:a16="http://schemas.microsoft.com/office/drawing/2014/main" id="{00000000-0008-0000-0000-0000E2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39" name="TextBox 738">
          <a:extLst>
            <a:ext uri="{FF2B5EF4-FFF2-40B4-BE49-F238E27FC236}">
              <a16:creationId xmlns:a16="http://schemas.microsoft.com/office/drawing/2014/main" id="{00000000-0008-0000-0000-0000E3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0" name="TextBox 739">
          <a:extLst>
            <a:ext uri="{FF2B5EF4-FFF2-40B4-BE49-F238E27FC236}">
              <a16:creationId xmlns:a16="http://schemas.microsoft.com/office/drawing/2014/main" id="{00000000-0008-0000-0000-0000E4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1" name="TextBox 740">
          <a:extLst>
            <a:ext uri="{FF2B5EF4-FFF2-40B4-BE49-F238E27FC236}">
              <a16:creationId xmlns:a16="http://schemas.microsoft.com/office/drawing/2014/main" id="{00000000-0008-0000-0000-0000E5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2" name="TextBox 741">
          <a:extLst>
            <a:ext uri="{FF2B5EF4-FFF2-40B4-BE49-F238E27FC236}">
              <a16:creationId xmlns:a16="http://schemas.microsoft.com/office/drawing/2014/main" id="{00000000-0008-0000-0000-0000E6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3" name="TextBox 742">
          <a:extLst>
            <a:ext uri="{FF2B5EF4-FFF2-40B4-BE49-F238E27FC236}">
              <a16:creationId xmlns:a16="http://schemas.microsoft.com/office/drawing/2014/main" id="{00000000-0008-0000-0000-0000E7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4" name="TextBox 743">
          <a:extLst>
            <a:ext uri="{FF2B5EF4-FFF2-40B4-BE49-F238E27FC236}">
              <a16:creationId xmlns:a16="http://schemas.microsoft.com/office/drawing/2014/main" id="{00000000-0008-0000-0000-0000E8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5" name="TextBox 744">
          <a:extLst>
            <a:ext uri="{FF2B5EF4-FFF2-40B4-BE49-F238E27FC236}">
              <a16:creationId xmlns:a16="http://schemas.microsoft.com/office/drawing/2014/main" id="{00000000-0008-0000-0000-0000E9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6" name="TextBox 745">
          <a:extLst>
            <a:ext uri="{FF2B5EF4-FFF2-40B4-BE49-F238E27FC236}">
              <a16:creationId xmlns:a16="http://schemas.microsoft.com/office/drawing/2014/main" id="{00000000-0008-0000-0000-0000EA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7" name="TextBox 746">
          <a:extLst>
            <a:ext uri="{FF2B5EF4-FFF2-40B4-BE49-F238E27FC236}">
              <a16:creationId xmlns:a16="http://schemas.microsoft.com/office/drawing/2014/main" id="{00000000-0008-0000-0000-0000EB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8" name="TextBox 747">
          <a:extLst>
            <a:ext uri="{FF2B5EF4-FFF2-40B4-BE49-F238E27FC236}">
              <a16:creationId xmlns:a16="http://schemas.microsoft.com/office/drawing/2014/main" id="{00000000-0008-0000-0000-0000EC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49" name="TextBox 748">
          <a:extLst>
            <a:ext uri="{FF2B5EF4-FFF2-40B4-BE49-F238E27FC236}">
              <a16:creationId xmlns:a16="http://schemas.microsoft.com/office/drawing/2014/main" id="{00000000-0008-0000-0000-0000ED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0" name="TextBox 749">
          <a:extLst>
            <a:ext uri="{FF2B5EF4-FFF2-40B4-BE49-F238E27FC236}">
              <a16:creationId xmlns:a16="http://schemas.microsoft.com/office/drawing/2014/main" id="{00000000-0008-0000-0000-0000EE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1" name="TextBox 750">
          <a:extLst>
            <a:ext uri="{FF2B5EF4-FFF2-40B4-BE49-F238E27FC236}">
              <a16:creationId xmlns:a16="http://schemas.microsoft.com/office/drawing/2014/main" id="{00000000-0008-0000-0000-0000EF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2" name="TextBox 751">
          <a:extLst>
            <a:ext uri="{FF2B5EF4-FFF2-40B4-BE49-F238E27FC236}">
              <a16:creationId xmlns:a16="http://schemas.microsoft.com/office/drawing/2014/main" id="{00000000-0008-0000-0000-0000F0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3" name="TextBox 752">
          <a:extLst>
            <a:ext uri="{FF2B5EF4-FFF2-40B4-BE49-F238E27FC236}">
              <a16:creationId xmlns:a16="http://schemas.microsoft.com/office/drawing/2014/main" id="{00000000-0008-0000-0000-0000F1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4" name="TextBox 753">
          <a:extLst>
            <a:ext uri="{FF2B5EF4-FFF2-40B4-BE49-F238E27FC236}">
              <a16:creationId xmlns:a16="http://schemas.microsoft.com/office/drawing/2014/main" id="{00000000-0008-0000-0000-0000F2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5" name="TextBox 754">
          <a:extLst>
            <a:ext uri="{FF2B5EF4-FFF2-40B4-BE49-F238E27FC236}">
              <a16:creationId xmlns:a16="http://schemas.microsoft.com/office/drawing/2014/main" id="{00000000-0008-0000-0000-0000F3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6" name="TextBox 755">
          <a:extLst>
            <a:ext uri="{FF2B5EF4-FFF2-40B4-BE49-F238E27FC236}">
              <a16:creationId xmlns:a16="http://schemas.microsoft.com/office/drawing/2014/main" id="{00000000-0008-0000-0000-0000F4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7" name="TextBox 756">
          <a:extLst>
            <a:ext uri="{FF2B5EF4-FFF2-40B4-BE49-F238E27FC236}">
              <a16:creationId xmlns:a16="http://schemas.microsoft.com/office/drawing/2014/main" id="{00000000-0008-0000-0000-0000F5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8" name="TextBox 757">
          <a:extLst>
            <a:ext uri="{FF2B5EF4-FFF2-40B4-BE49-F238E27FC236}">
              <a16:creationId xmlns:a16="http://schemas.microsoft.com/office/drawing/2014/main" id="{00000000-0008-0000-0000-0000F6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59" name="TextBox 758">
          <a:extLst>
            <a:ext uri="{FF2B5EF4-FFF2-40B4-BE49-F238E27FC236}">
              <a16:creationId xmlns:a16="http://schemas.microsoft.com/office/drawing/2014/main" id="{00000000-0008-0000-0000-0000F7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0" name="TextBox 759">
          <a:extLst>
            <a:ext uri="{FF2B5EF4-FFF2-40B4-BE49-F238E27FC236}">
              <a16:creationId xmlns:a16="http://schemas.microsoft.com/office/drawing/2014/main" id="{00000000-0008-0000-0000-0000F8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1" name="TextBox 760">
          <a:extLst>
            <a:ext uri="{FF2B5EF4-FFF2-40B4-BE49-F238E27FC236}">
              <a16:creationId xmlns:a16="http://schemas.microsoft.com/office/drawing/2014/main" id="{00000000-0008-0000-0000-0000F9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2" name="TextBox 761">
          <a:extLst>
            <a:ext uri="{FF2B5EF4-FFF2-40B4-BE49-F238E27FC236}">
              <a16:creationId xmlns:a16="http://schemas.microsoft.com/office/drawing/2014/main" id="{00000000-0008-0000-0000-0000FA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3" name="TextBox 762">
          <a:extLst>
            <a:ext uri="{FF2B5EF4-FFF2-40B4-BE49-F238E27FC236}">
              <a16:creationId xmlns:a16="http://schemas.microsoft.com/office/drawing/2014/main" id="{00000000-0008-0000-0000-0000FB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4" name="TextBox 763">
          <a:extLst>
            <a:ext uri="{FF2B5EF4-FFF2-40B4-BE49-F238E27FC236}">
              <a16:creationId xmlns:a16="http://schemas.microsoft.com/office/drawing/2014/main" id="{00000000-0008-0000-0000-0000FC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5" name="TextBox 764">
          <a:extLst>
            <a:ext uri="{FF2B5EF4-FFF2-40B4-BE49-F238E27FC236}">
              <a16:creationId xmlns:a16="http://schemas.microsoft.com/office/drawing/2014/main" id="{00000000-0008-0000-0000-0000FD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6" name="TextBox 765">
          <a:extLst>
            <a:ext uri="{FF2B5EF4-FFF2-40B4-BE49-F238E27FC236}">
              <a16:creationId xmlns:a16="http://schemas.microsoft.com/office/drawing/2014/main" id="{00000000-0008-0000-0000-0000FE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7" name="TextBox 766">
          <a:extLst>
            <a:ext uri="{FF2B5EF4-FFF2-40B4-BE49-F238E27FC236}">
              <a16:creationId xmlns:a16="http://schemas.microsoft.com/office/drawing/2014/main" id="{00000000-0008-0000-0000-0000FF02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8" name="TextBox 767">
          <a:extLst>
            <a:ext uri="{FF2B5EF4-FFF2-40B4-BE49-F238E27FC236}">
              <a16:creationId xmlns:a16="http://schemas.microsoft.com/office/drawing/2014/main" id="{00000000-0008-0000-0000-000000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69" name="TextBox 768">
          <a:extLst>
            <a:ext uri="{FF2B5EF4-FFF2-40B4-BE49-F238E27FC236}">
              <a16:creationId xmlns:a16="http://schemas.microsoft.com/office/drawing/2014/main" id="{00000000-0008-0000-0000-000001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0" name="TextBox 769">
          <a:extLst>
            <a:ext uri="{FF2B5EF4-FFF2-40B4-BE49-F238E27FC236}">
              <a16:creationId xmlns:a16="http://schemas.microsoft.com/office/drawing/2014/main" id="{00000000-0008-0000-0000-000002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1" name="TextBox 770">
          <a:extLst>
            <a:ext uri="{FF2B5EF4-FFF2-40B4-BE49-F238E27FC236}">
              <a16:creationId xmlns:a16="http://schemas.microsoft.com/office/drawing/2014/main" id="{00000000-0008-0000-0000-000003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2" name="TextBox 771">
          <a:extLst>
            <a:ext uri="{FF2B5EF4-FFF2-40B4-BE49-F238E27FC236}">
              <a16:creationId xmlns:a16="http://schemas.microsoft.com/office/drawing/2014/main" id="{00000000-0008-0000-0000-000004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3" name="TextBox 772">
          <a:extLst>
            <a:ext uri="{FF2B5EF4-FFF2-40B4-BE49-F238E27FC236}">
              <a16:creationId xmlns:a16="http://schemas.microsoft.com/office/drawing/2014/main" id="{00000000-0008-0000-0000-000005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4" name="TextBox 773">
          <a:extLst>
            <a:ext uri="{FF2B5EF4-FFF2-40B4-BE49-F238E27FC236}">
              <a16:creationId xmlns:a16="http://schemas.microsoft.com/office/drawing/2014/main" id="{00000000-0008-0000-0000-000006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5" name="TextBox 774">
          <a:extLst>
            <a:ext uri="{FF2B5EF4-FFF2-40B4-BE49-F238E27FC236}">
              <a16:creationId xmlns:a16="http://schemas.microsoft.com/office/drawing/2014/main" id="{00000000-0008-0000-0000-000007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6" name="TextBox 775">
          <a:extLst>
            <a:ext uri="{FF2B5EF4-FFF2-40B4-BE49-F238E27FC236}">
              <a16:creationId xmlns:a16="http://schemas.microsoft.com/office/drawing/2014/main" id="{00000000-0008-0000-0000-000008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7" name="TextBox 776">
          <a:extLst>
            <a:ext uri="{FF2B5EF4-FFF2-40B4-BE49-F238E27FC236}">
              <a16:creationId xmlns:a16="http://schemas.microsoft.com/office/drawing/2014/main" id="{00000000-0008-0000-0000-000009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8" name="TextBox 777">
          <a:extLst>
            <a:ext uri="{FF2B5EF4-FFF2-40B4-BE49-F238E27FC236}">
              <a16:creationId xmlns:a16="http://schemas.microsoft.com/office/drawing/2014/main" id="{00000000-0008-0000-0000-00000A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79" name="TextBox 778">
          <a:extLst>
            <a:ext uri="{FF2B5EF4-FFF2-40B4-BE49-F238E27FC236}">
              <a16:creationId xmlns:a16="http://schemas.microsoft.com/office/drawing/2014/main" id="{00000000-0008-0000-0000-00000B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80" name="TextBox 779">
          <a:extLst>
            <a:ext uri="{FF2B5EF4-FFF2-40B4-BE49-F238E27FC236}">
              <a16:creationId xmlns:a16="http://schemas.microsoft.com/office/drawing/2014/main" id="{00000000-0008-0000-0000-00000C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726</xdr:row>
      <xdr:rowOff>0</xdr:rowOff>
    </xdr:from>
    <xdr:ext cx="184731" cy="264560"/>
    <xdr:sp macro="" textlink="">
      <xdr:nvSpPr>
        <xdr:cNvPr id="781" name="TextBox 780">
          <a:extLst>
            <a:ext uri="{FF2B5EF4-FFF2-40B4-BE49-F238E27FC236}">
              <a16:creationId xmlns:a16="http://schemas.microsoft.com/office/drawing/2014/main" id="{00000000-0008-0000-0000-00000D030000}"/>
            </a:ext>
          </a:extLst>
        </xdr:cNvPr>
        <xdr:cNvSpPr txBox="1"/>
      </xdr:nvSpPr>
      <xdr:spPr>
        <a:xfrm>
          <a:off x="483679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2" name="TextBox 781">
          <a:extLst>
            <a:ext uri="{FF2B5EF4-FFF2-40B4-BE49-F238E27FC236}">
              <a16:creationId xmlns:a16="http://schemas.microsoft.com/office/drawing/2014/main" id="{00000000-0008-0000-0000-00000E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3" name="TextBox 782">
          <a:extLst>
            <a:ext uri="{FF2B5EF4-FFF2-40B4-BE49-F238E27FC236}">
              <a16:creationId xmlns:a16="http://schemas.microsoft.com/office/drawing/2014/main" id="{00000000-0008-0000-0000-00000F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4" name="TextBox 783">
          <a:extLst>
            <a:ext uri="{FF2B5EF4-FFF2-40B4-BE49-F238E27FC236}">
              <a16:creationId xmlns:a16="http://schemas.microsoft.com/office/drawing/2014/main" id="{00000000-0008-0000-0000-000010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5" name="TextBox 784">
          <a:extLst>
            <a:ext uri="{FF2B5EF4-FFF2-40B4-BE49-F238E27FC236}">
              <a16:creationId xmlns:a16="http://schemas.microsoft.com/office/drawing/2014/main" id="{00000000-0008-0000-0000-000011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6" name="TextBox 785">
          <a:extLst>
            <a:ext uri="{FF2B5EF4-FFF2-40B4-BE49-F238E27FC236}">
              <a16:creationId xmlns:a16="http://schemas.microsoft.com/office/drawing/2014/main" id="{00000000-0008-0000-0000-000012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7" name="TextBox 786">
          <a:extLst>
            <a:ext uri="{FF2B5EF4-FFF2-40B4-BE49-F238E27FC236}">
              <a16:creationId xmlns:a16="http://schemas.microsoft.com/office/drawing/2014/main" id="{00000000-0008-0000-0000-000013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8" name="TextBox 787">
          <a:extLst>
            <a:ext uri="{FF2B5EF4-FFF2-40B4-BE49-F238E27FC236}">
              <a16:creationId xmlns:a16="http://schemas.microsoft.com/office/drawing/2014/main" id="{00000000-0008-0000-0000-000014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89" name="TextBox 788">
          <a:extLst>
            <a:ext uri="{FF2B5EF4-FFF2-40B4-BE49-F238E27FC236}">
              <a16:creationId xmlns:a16="http://schemas.microsoft.com/office/drawing/2014/main" id="{00000000-0008-0000-0000-000015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0" name="TextBox 789">
          <a:extLst>
            <a:ext uri="{FF2B5EF4-FFF2-40B4-BE49-F238E27FC236}">
              <a16:creationId xmlns:a16="http://schemas.microsoft.com/office/drawing/2014/main" id="{00000000-0008-0000-0000-000016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1" name="TextBox 790">
          <a:extLst>
            <a:ext uri="{FF2B5EF4-FFF2-40B4-BE49-F238E27FC236}">
              <a16:creationId xmlns:a16="http://schemas.microsoft.com/office/drawing/2014/main" id="{00000000-0008-0000-0000-000017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2" name="TextBox 791">
          <a:extLst>
            <a:ext uri="{FF2B5EF4-FFF2-40B4-BE49-F238E27FC236}">
              <a16:creationId xmlns:a16="http://schemas.microsoft.com/office/drawing/2014/main" id="{00000000-0008-0000-0000-000018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3" name="TextBox 792">
          <a:extLst>
            <a:ext uri="{FF2B5EF4-FFF2-40B4-BE49-F238E27FC236}">
              <a16:creationId xmlns:a16="http://schemas.microsoft.com/office/drawing/2014/main" id="{00000000-0008-0000-0000-000019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4" name="TextBox 793">
          <a:extLst>
            <a:ext uri="{FF2B5EF4-FFF2-40B4-BE49-F238E27FC236}">
              <a16:creationId xmlns:a16="http://schemas.microsoft.com/office/drawing/2014/main" id="{00000000-0008-0000-0000-00001A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5" name="TextBox 794">
          <a:extLst>
            <a:ext uri="{FF2B5EF4-FFF2-40B4-BE49-F238E27FC236}">
              <a16:creationId xmlns:a16="http://schemas.microsoft.com/office/drawing/2014/main" id="{00000000-0008-0000-0000-00001B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6" name="TextBox 795">
          <a:extLst>
            <a:ext uri="{FF2B5EF4-FFF2-40B4-BE49-F238E27FC236}">
              <a16:creationId xmlns:a16="http://schemas.microsoft.com/office/drawing/2014/main" id="{00000000-0008-0000-0000-00001C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7" name="TextBox 796">
          <a:extLst>
            <a:ext uri="{FF2B5EF4-FFF2-40B4-BE49-F238E27FC236}">
              <a16:creationId xmlns:a16="http://schemas.microsoft.com/office/drawing/2014/main" id="{00000000-0008-0000-0000-00001D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8" name="TextBox 797">
          <a:extLst>
            <a:ext uri="{FF2B5EF4-FFF2-40B4-BE49-F238E27FC236}">
              <a16:creationId xmlns:a16="http://schemas.microsoft.com/office/drawing/2014/main" id="{00000000-0008-0000-0000-00001E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799" name="TextBox 798">
          <a:extLst>
            <a:ext uri="{FF2B5EF4-FFF2-40B4-BE49-F238E27FC236}">
              <a16:creationId xmlns:a16="http://schemas.microsoft.com/office/drawing/2014/main" id="{00000000-0008-0000-0000-00001F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0" name="TextBox 799">
          <a:extLst>
            <a:ext uri="{FF2B5EF4-FFF2-40B4-BE49-F238E27FC236}">
              <a16:creationId xmlns:a16="http://schemas.microsoft.com/office/drawing/2014/main" id="{00000000-0008-0000-0000-000020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1" name="TextBox 800">
          <a:extLst>
            <a:ext uri="{FF2B5EF4-FFF2-40B4-BE49-F238E27FC236}">
              <a16:creationId xmlns:a16="http://schemas.microsoft.com/office/drawing/2014/main" id="{00000000-0008-0000-0000-000021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2" name="TextBox 801">
          <a:extLst>
            <a:ext uri="{FF2B5EF4-FFF2-40B4-BE49-F238E27FC236}">
              <a16:creationId xmlns:a16="http://schemas.microsoft.com/office/drawing/2014/main" id="{00000000-0008-0000-0000-000022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3" name="TextBox 802">
          <a:extLst>
            <a:ext uri="{FF2B5EF4-FFF2-40B4-BE49-F238E27FC236}">
              <a16:creationId xmlns:a16="http://schemas.microsoft.com/office/drawing/2014/main" id="{00000000-0008-0000-0000-000023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4" name="TextBox 803">
          <a:extLst>
            <a:ext uri="{FF2B5EF4-FFF2-40B4-BE49-F238E27FC236}">
              <a16:creationId xmlns:a16="http://schemas.microsoft.com/office/drawing/2014/main" id="{00000000-0008-0000-0000-000024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5" name="TextBox 804">
          <a:extLst>
            <a:ext uri="{FF2B5EF4-FFF2-40B4-BE49-F238E27FC236}">
              <a16:creationId xmlns:a16="http://schemas.microsoft.com/office/drawing/2014/main" id="{00000000-0008-0000-0000-000025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6" name="TextBox 805">
          <a:extLst>
            <a:ext uri="{FF2B5EF4-FFF2-40B4-BE49-F238E27FC236}">
              <a16:creationId xmlns:a16="http://schemas.microsoft.com/office/drawing/2014/main" id="{00000000-0008-0000-0000-000026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7" name="TextBox 806">
          <a:extLst>
            <a:ext uri="{FF2B5EF4-FFF2-40B4-BE49-F238E27FC236}">
              <a16:creationId xmlns:a16="http://schemas.microsoft.com/office/drawing/2014/main" id="{00000000-0008-0000-0000-000027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8" name="TextBox 807">
          <a:extLst>
            <a:ext uri="{FF2B5EF4-FFF2-40B4-BE49-F238E27FC236}">
              <a16:creationId xmlns:a16="http://schemas.microsoft.com/office/drawing/2014/main" id="{00000000-0008-0000-0000-000028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09" name="TextBox 808">
          <a:extLst>
            <a:ext uri="{FF2B5EF4-FFF2-40B4-BE49-F238E27FC236}">
              <a16:creationId xmlns:a16="http://schemas.microsoft.com/office/drawing/2014/main" id="{00000000-0008-0000-0000-000029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0" name="TextBox 809">
          <a:extLst>
            <a:ext uri="{FF2B5EF4-FFF2-40B4-BE49-F238E27FC236}">
              <a16:creationId xmlns:a16="http://schemas.microsoft.com/office/drawing/2014/main" id="{00000000-0008-0000-0000-00002A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1" name="TextBox 810">
          <a:extLst>
            <a:ext uri="{FF2B5EF4-FFF2-40B4-BE49-F238E27FC236}">
              <a16:creationId xmlns:a16="http://schemas.microsoft.com/office/drawing/2014/main" id="{00000000-0008-0000-0000-00002B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2" name="TextBox 811">
          <a:extLst>
            <a:ext uri="{FF2B5EF4-FFF2-40B4-BE49-F238E27FC236}">
              <a16:creationId xmlns:a16="http://schemas.microsoft.com/office/drawing/2014/main" id="{00000000-0008-0000-0000-00002C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3" name="TextBox 812">
          <a:extLst>
            <a:ext uri="{FF2B5EF4-FFF2-40B4-BE49-F238E27FC236}">
              <a16:creationId xmlns:a16="http://schemas.microsoft.com/office/drawing/2014/main" id="{00000000-0008-0000-0000-00002D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4" name="TextBox 813">
          <a:extLst>
            <a:ext uri="{FF2B5EF4-FFF2-40B4-BE49-F238E27FC236}">
              <a16:creationId xmlns:a16="http://schemas.microsoft.com/office/drawing/2014/main" id="{00000000-0008-0000-0000-00002E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5" name="TextBox 814">
          <a:extLst>
            <a:ext uri="{FF2B5EF4-FFF2-40B4-BE49-F238E27FC236}">
              <a16:creationId xmlns:a16="http://schemas.microsoft.com/office/drawing/2014/main" id="{00000000-0008-0000-0000-00002F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6" name="TextBox 815">
          <a:extLst>
            <a:ext uri="{FF2B5EF4-FFF2-40B4-BE49-F238E27FC236}">
              <a16:creationId xmlns:a16="http://schemas.microsoft.com/office/drawing/2014/main" id="{00000000-0008-0000-0000-000030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7" name="TextBox 816">
          <a:extLst>
            <a:ext uri="{FF2B5EF4-FFF2-40B4-BE49-F238E27FC236}">
              <a16:creationId xmlns:a16="http://schemas.microsoft.com/office/drawing/2014/main" id="{00000000-0008-0000-0000-000031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8" name="TextBox 817">
          <a:extLst>
            <a:ext uri="{FF2B5EF4-FFF2-40B4-BE49-F238E27FC236}">
              <a16:creationId xmlns:a16="http://schemas.microsoft.com/office/drawing/2014/main" id="{00000000-0008-0000-0000-000032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19" name="TextBox 818">
          <a:extLst>
            <a:ext uri="{FF2B5EF4-FFF2-40B4-BE49-F238E27FC236}">
              <a16:creationId xmlns:a16="http://schemas.microsoft.com/office/drawing/2014/main" id="{00000000-0008-0000-0000-000033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0" name="TextBox 819">
          <a:extLst>
            <a:ext uri="{FF2B5EF4-FFF2-40B4-BE49-F238E27FC236}">
              <a16:creationId xmlns:a16="http://schemas.microsoft.com/office/drawing/2014/main" id="{00000000-0008-0000-0000-000034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1" name="TextBox 820">
          <a:extLst>
            <a:ext uri="{FF2B5EF4-FFF2-40B4-BE49-F238E27FC236}">
              <a16:creationId xmlns:a16="http://schemas.microsoft.com/office/drawing/2014/main" id="{00000000-0008-0000-0000-000035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2" name="TextBox 821">
          <a:extLst>
            <a:ext uri="{FF2B5EF4-FFF2-40B4-BE49-F238E27FC236}">
              <a16:creationId xmlns:a16="http://schemas.microsoft.com/office/drawing/2014/main" id="{00000000-0008-0000-0000-000036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3" name="TextBox 822">
          <a:extLst>
            <a:ext uri="{FF2B5EF4-FFF2-40B4-BE49-F238E27FC236}">
              <a16:creationId xmlns:a16="http://schemas.microsoft.com/office/drawing/2014/main" id="{00000000-0008-0000-0000-000037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4" name="TextBox 823">
          <a:extLst>
            <a:ext uri="{FF2B5EF4-FFF2-40B4-BE49-F238E27FC236}">
              <a16:creationId xmlns:a16="http://schemas.microsoft.com/office/drawing/2014/main" id="{00000000-0008-0000-0000-000038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5" name="TextBox 824">
          <a:extLst>
            <a:ext uri="{FF2B5EF4-FFF2-40B4-BE49-F238E27FC236}">
              <a16:creationId xmlns:a16="http://schemas.microsoft.com/office/drawing/2014/main" id="{00000000-0008-0000-0000-000039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6" name="TextBox 825">
          <a:extLst>
            <a:ext uri="{FF2B5EF4-FFF2-40B4-BE49-F238E27FC236}">
              <a16:creationId xmlns:a16="http://schemas.microsoft.com/office/drawing/2014/main" id="{00000000-0008-0000-0000-00003A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7" name="TextBox 826">
          <a:extLst>
            <a:ext uri="{FF2B5EF4-FFF2-40B4-BE49-F238E27FC236}">
              <a16:creationId xmlns:a16="http://schemas.microsoft.com/office/drawing/2014/main" id="{00000000-0008-0000-0000-00003B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8" name="TextBox 827">
          <a:extLst>
            <a:ext uri="{FF2B5EF4-FFF2-40B4-BE49-F238E27FC236}">
              <a16:creationId xmlns:a16="http://schemas.microsoft.com/office/drawing/2014/main" id="{00000000-0008-0000-0000-00003C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29" name="TextBox 828">
          <a:extLst>
            <a:ext uri="{FF2B5EF4-FFF2-40B4-BE49-F238E27FC236}">
              <a16:creationId xmlns:a16="http://schemas.microsoft.com/office/drawing/2014/main" id="{00000000-0008-0000-0000-00003D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0" name="TextBox 829">
          <a:extLst>
            <a:ext uri="{FF2B5EF4-FFF2-40B4-BE49-F238E27FC236}">
              <a16:creationId xmlns:a16="http://schemas.microsoft.com/office/drawing/2014/main" id="{00000000-0008-0000-0000-00003E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1" name="TextBox 830">
          <a:extLst>
            <a:ext uri="{FF2B5EF4-FFF2-40B4-BE49-F238E27FC236}">
              <a16:creationId xmlns:a16="http://schemas.microsoft.com/office/drawing/2014/main" id="{00000000-0008-0000-0000-00003F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2" name="TextBox 831">
          <a:extLst>
            <a:ext uri="{FF2B5EF4-FFF2-40B4-BE49-F238E27FC236}">
              <a16:creationId xmlns:a16="http://schemas.microsoft.com/office/drawing/2014/main" id="{00000000-0008-0000-0000-000040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3" name="TextBox 832">
          <a:extLst>
            <a:ext uri="{FF2B5EF4-FFF2-40B4-BE49-F238E27FC236}">
              <a16:creationId xmlns:a16="http://schemas.microsoft.com/office/drawing/2014/main" id="{00000000-0008-0000-0000-000041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4" name="TextBox 833">
          <a:extLst>
            <a:ext uri="{FF2B5EF4-FFF2-40B4-BE49-F238E27FC236}">
              <a16:creationId xmlns:a16="http://schemas.microsoft.com/office/drawing/2014/main" id="{00000000-0008-0000-0000-000042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5" name="TextBox 834">
          <a:extLst>
            <a:ext uri="{FF2B5EF4-FFF2-40B4-BE49-F238E27FC236}">
              <a16:creationId xmlns:a16="http://schemas.microsoft.com/office/drawing/2014/main" id="{00000000-0008-0000-0000-000043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6" name="TextBox 835">
          <a:extLst>
            <a:ext uri="{FF2B5EF4-FFF2-40B4-BE49-F238E27FC236}">
              <a16:creationId xmlns:a16="http://schemas.microsoft.com/office/drawing/2014/main" id="{00000000-0008-0000-0000-000044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7" name="TextBox 836">
          <a:extLst>
            <a:ext uri="{FF2B5EF4-FFF2-40B4-BE49-F238E27FC236}">
              <a16:creationId xmlns:a16="http://schemas.microsoft.com/office/drawing/2014/main" id="{00000000-0008-0000-0000-000045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8" name="TextBox 837">
          <a:extLst>
            <a:ext uri="{FF2B5EF4-FFF2-40B4-BE49-F238E27FC236}">
              <a16:creationId xmlns:a16="http://schemas.microsoft.com/office/drawing/2014/main" id="{00000000-0008-0000-0000-000046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39" name="TextBox 838">
          <a:extLst>
            <a:ext uri="{FF2B5EF4-FFF2-40B4-BE49-F238E27FC236}">
              <a16:creationId xmlns:a16="http://schemas.microsoft.com/office/drawing/2014/main" id="{00000000-0008-0000-0000-000047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0" name="TextBox 839">
          <a:extLst>
            <a:ext uri="{FF2B5EF4-FFF2-40B4-BE49-F238E27FC236}">
              <a16:creationId xmlns:a16="http://schemas.microsoft.com/office/drawing/2014/main" id="{00000000-0008-0000-0000-000048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1" name="TextBox 840">
          <a:extLst>
            <a:ext uri="{FF2B5EF4-FFF2-40B4-BE49-F238E27FC236}">
              <a16:creationId xmlns:a16="http://schemas.microsoft.com/office/drawing/2014/main" id="{00000000-0008-0000-0000-000049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2" name="TextBox 841">
          <a:extLst>
            <a:ext uri="{FF2B5EF4-FFF2-40B4-BE49-F238E27FC236}">
              <a16:creationId xmlns:a16="http://schemas.microsoft.com/office/drawing/2014/main" id="{00000000-0008-0000-0000-00004A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3" name="TextBox 842">
          <a:extLst>
            <a:ext uri="{FF2B5EF4-FFF2-40B4-BE49-F238E27FC236}">
              <a16:creationId xmlns:a16="http://schemas.microsoft.com/office/drawing/2014/main" id="{00000000-0008-0000-0000-00004B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4" name="TextBox 843">
          <a:extLst>
            <a:ext uri="{FF2B5EF4-FFF2-40B4-BE49-F238E27FC236}">
              <a16:creationId xmlns:a16="http://schemas.microsoft.com/office/drawing/2014/main" id="{00000000-0008-0000-0000-00004C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5" name="TextBox 844">
          <a:extLst>
            <a:ext uri="{FF2B5EF4-FFF2-40B4-BE49-F238E27FC236}">
              <a16:creationId xmlns:a16="http://schemas.microsoft.com/office/drawing/2014/main" id="{00000000-0008-0000-0000-00004D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6" name="TextBox 845">
          <a:extLst>
            <a:ext uri="{FF2B5EF4-FFF2-40B4-BE49-F238E27FC236}">
              <a16:creationId xmlns:a16="http://schemas.microsoft.com/office/drawing/2014/main" id="{00000000-0008-0000-0000-00004E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7" name="TextBox 846">
          <a:extLst>
            <a:ext uri="{FF2B5EF4-FFF2-40B4-BE49-F238E27FC236}">
              <a16:creationId xmlns:a16="http://schemas.microsoft.com/office/drawing/2014/main" id="{00000000-0008-0000-0000-00004F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8" name="TextBox 847">
          <a:extLst>
            <a:ext uri="{FF2B5EF4-FFF2-40B4-BE49-F238E27FC236}">
              <a16:creationId xmlns:a16="http://schemas.microsoft.com/office/drawing/2014/main" id="{00000000-0008-0000-0000-000050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49" name="TextBox 848">
          <a:extLst>
            <a:ext uri="{FF2B5EF4-FFF2-40B4-BE49-F238E27FC236}">
              <a16:creationId xmlns:a16="http://schemas.microsoft.com/office/drawing/2014/main" id="{00000000-0008-0000-0000-000051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50" name="TextBox 849">
          <a:extLst>
            <a:ext uri="{FF2B5EF4-FFF2-40B4-BE49-F238E27FC236}">
              <a16:creationId xmlns:a16="http://schemas.microsoft.com/office/drawing/2014/main" id="{00000000-0008-0000-0000-000052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51" name="TextBox 850">
          <a:extLst>
            <a:ext uri="{FF2B5EF4-FFF2-40B4-BE49-F238E27FC236}">
              <a16:creationId xmlns:a16="http://schemas.microsoft.com/office/drawing/2014/main" id="{00000000-0008-0000-0000-000053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52" name="TextBox 851">
          <a:extLst>
            <a:ext uri="{FF2B5EF4-FFF2-40B4-BE49-F238E27FC236}">
              <a16:creationId xmlns:a16="http://schemas.microsoft.com/office/drawing/2014/main" id="{00000000-0008-0000-0000-000054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728</xdr:row>
      <xdr:rowOff>0</xdr:rowOff>
    </xdr:from>
    <xdr:ext cx="184731" cy="264560"/>
    <xdr:sp macro="" textlink="">
      <xdr:nvSpPr>
        <xdr:cNvPr id="853" name="TextBox 852">
          <a:extLst>
            <a:ext uri="{FF2B5EF4-FFF2-40B4-BE49-F238E27FC236}">
              <a16:creationId xmlns:a16="http://schemas.microsoft.com/office/drawing/2014/main" id="{00000000-0008-0000-0000-000055030000}"/>
            </a:ext>
          </a:extLst>
        </xdr:cNvPr>
        <xdr:cNvSpPr txBox="1"/>
      </xdr:nvSpPr>
      <xdr:spPr>
        <a:xfrm>
          <a:off x="483679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4" name="TextBox 853">
          <a:extLst>
            <a:ext uri="{FF2B5EF4-FFF2-40B4-BE49-F238E27FC236}">
              <a16:creationId xmlns:a16="http://schemas.microsoft.com/office/drawing/2014/main" id="{00000000-0008-0000-0000-000056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5" name="TextBox 854">
          <a:extLst>
            <a:ext uri="{FF2B5EF4-FFF2-40B4-BE49-F238E27FC236}">
              <a16:creationId xmlns:a16="http://schemas.microsoft.com/office/drawing/2014/main" id="{00000000-0008-0000-0000-000057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6" name="TextBox 855">
          <a:extLst>
            <a:ext uri="{FF2B5EF4-FFF2-40B4-BE49-F238E27FC236}">
              <a16:creationId xmlns:a16="http://schemas.microsoft.com/office/drawing/2014/main" id="{00000000-0008-0000-0000-000058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7" name="TextBox 856">
          <a:extLst>
            <a:ext uri="{FF2B5EF4-FFF2-40B4-BE49-F238E27FC236}">
              <a16:creationId xmlns:a16="http://schemas.microsoft.com/office/drawing/2014/main" id="{00000000-0008-0000-0000-000059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8" name="TextBox 857">
          <a:extLst>
            <a:ext uri="{FF2B5EF4-FFF2-40B4-BE49-F238E27FC236}">
              <a16:creationId xmlns:a16="http://schemas.microsoft.com/office/drawing/2014/main" id="{00000000-0008-0000-0000-00005A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59" name="TextBox 858">
          <a:extLst>
            <a:ext uri="{FF2B5EF4-FFF2-40B4-BE49-F238E27FC236}">
              <a16:creationId xmlns:a16="http://schemas.microsoft.com/office/drawing/2014/main" id="{00000000-0008-0000-0000-00005B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0" name="TextBox 859">
          <a:extLst>
            <a:ext uri="{FF2B5EF4-FFF2-40B4-BE49-F238E27FC236}">
              <a16:creationId xmlns:a16="http://schemas.microsoft.com/office/drawing/2014/main" id="{00000000-0008-0000-0000-00005C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1" name="TextBox 860">
          <a:extLst>
            <a:ext uri="{FF2B5EF4-FFF2-40B4-BE49-F238E27FC236}">
              <a16:creationId xmlns:a16="http://schemas.microsoft.com/office/drawing/2014/main" id="{00000000-0008-0000-0000-00005D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2" name="TextBox 861">
          <a:extLst>
            <a:ext uri="{FF2B5EF4-FFF2-40B4-BE49-F238E27FC236}">
              <a16:creationId xmlns:a16="http://schemas.microsoft.com/office/drawing/2014/main" id="{00000000-0008-0000-0000-00005E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3" name="TextBox 862">
          <a:extLst>
            <a:ext uri="{FF2B5EF4-FFF2-40B4-BE49-F238E27FC236}">
              <a16:creationId xmlns:a16="http://schemas.microsoft.com/office/drawing/2014/main" id="{00000000-0008-0000-0000-00005F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4" name="TextBox 863">
          <a:extLst>
            <a:ext uri="{FF2B5EF4-FFF2-40B4-BE49-F238E27FC236}">
              <a16:creationId xmlns:a16="http://schemas.microsoft.com/office/drawing/2014/main" id="{00000000-0008-0000-0000-000060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1031</xdr:row>
      <xdr:rowOff>0</xdr:rowOff>
    </xdr:from>
    <xdr:ext cx="184731" cy="264560"/>
    <xdr:sp macro="" textlink="">
      <xdr:nvSpPr>
        <xdr:cNvPr id="865" name="TextBox 864">
          <a:extLst>
            <a:ext uri="{FF2B5EF4-FFF2-40B4-BE49-F238E27FC236}">
              <a16:creationId xmlns:a16="http://schemas.microsoft.com/office/drawing/2014/main" id="{00000000-0008-0000-0000-000061030000}"/>
            </a:ext>
          </a:extLst>
        </xdr:cNvPr>
        <xdr:cNvSpPr txBox="1"/>
      </xdr:nvSpPr>
      <xdr:spPr>
        <a:xfrm>
          <a:off x="4836795" y="10028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283845</xdr:colOff>
      <xdr:row>1</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1" name="TextBox 80">
          <a:extLst>
            <a:ext uri="{FF2B5EF4-FFF2-40B4-BE49-F238E27FC236}">
              <a16:creationId xmlns:a16="http://schemas.microsoft.com/office/drawing/2014/main" id="{00000000-0008-0000-0500-00005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2" name="TextBox 81">
          <a:extLst>
            <a:ext uri="{FF2B5EF4-FFF2-40B4-BE49-F238E27FC236}">
              <a16:creationId xmlns:a16="http://schemas.microsoft.com/office/drawing/2014/main" id="{00000000-0008-0000-0500-00005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3" name="TextBox 82">
          <a:extLst>
            <a:ext uri="{FF2B5EF4-FFF2-40B4-BE49-F238E27FC236}">
              <a16:creationId xmlns:a16="http://schemas.microsoft.com/office/drawing/2014/main" id="{00000000-0008-0000-0500-00005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4" name="TextBox 83">
          <a:extLst>
            <a:ext uri="{FF2B5EF4-FFF2-40B4-BE49-F238E27FC236}">
              <a16:creationId xmlns:a16="http://schemas.microsoft.com/office/drawing/2014/main" id="{00000000-0008-0000-0500-00005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85" name="TextBox 84">
          <a:extLst>
            <a:ext uri="{FF2B5EF4-FFF2-40B4-BE49-F238E27FC236}">
              <a16:creationId xmlns:a16="http://schemas.microsoft.com/office/drawing/2014/main" id="{00000000-0008-0000-0500-00005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86" name="TextBox 85">
          <a:extLst>
            <a:ext uri="{FF2B5EF4-FFF2-40B4-BE49-F238E27FC236}">
              <a16:creationId xmlns:a16="http://schemas.microsoft.com/office/drawing/2014/main" id="{00000000-0008-0000-0500-000056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87" name="TextBox 86">
          <a:extLst>
            <a:ext uri="{FF2B5EF4-FFF2-40B4-BE49-F238E27FC236}">
              <a16:creationId xmlns:a16="http://schemas.microsoft.com/office/drawing/2014/main" id="{00000000-0008-0000-0500-000057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88" name="TextBox 87">
          <a:extLst>
            <a:ext uri="{FF2B5EF4-FFF2-40B4-BE49-F238E27FC236}">
              <a16:creationId xmlns:a16="http://schemas.microsoft.com/office/drawing/2014/main" id="{00000000-0008-0000-0500-000058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89" name="TextBox 88">
          <a:extLst>
            <a:ext uri="{FF2B5EF4-FFF2-40B4-BE49-F238E27FC236}">
              <a16:creationId xmlns:a16="http://schemas.microsoft.com/office/drawing/2014/main" id="{00000000-0008-0000-0500-000059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0" name="TextBox 89">
          <a:extLst>
            <a:ext uri="{FF2B5EF4-FFF2-40B4-BE49-F238E27FC236}">
              <a16:creationId xmlns:a16="http://schemas.microsoft.com/office/drawing/2014/main" id="{00000000-0008-0000-0500-00005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1" name="TextBox 90">
          <a:extLst>
            <a:ext uri="{FF2B5EF4-FFF2-40B4-BE49-F238E27FC236}">
              <a16:creationId xmlns:a16="http://schemas.microsoft.com/office/drawing/2014/main" id="{00000000-0008-0000-0500-00005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8" name="TextBox 97">
          <a:extLst>
            <a:ext uri="{FF2B5EF4-FFF2-40B4-BE49-F238E27FC236}">
              <a16:creationId xmlns:a16="http://schemas.microsoft.com/office/drawing/2014/main" id="{00000000-0008-0000-0500-000062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99" name="TextBox 98">
          <a:extLst>
            <a:ext uri="{FF2B5EF4-FFF2-40B4-BE49-F238E27FC236}">
              <a16:creationId xmlns:a16="http://schemas.microsoft.com/office/drawing/2014/main" id="{00000000-0008-0000-0500-000063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0" name="TextBox 99">
          <a:extLst>
            <a:ext uri="{FF2B5EF4-FFF2-40B4-BE49-F238E27FC236}">
              <a16:creationId xmlns:a16="http://schemas.microsoft.com/office/drawing/2014/main" id="{00000000-0008-0000-0500-000064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1" name="TextBox 100">
          <a:extLst>
            <a:ext uri="{FF2B5EF4-FFF2-40B4-BE49-F238E27FC236}">
              <a16:creationId xmlns:a16="http://schemas.microsoft.com/office/drawing/2014/main" id="{00000000-0008-0000-0500-000065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7" name="TextBox 106">
          <a:extLst>
            <a:ext uri="{FF2B5EF4-FFF2-40B4-BE49-F238E27FC236}">
              <a16:creationId xmlns:a16="http://schemas.microsoft.com/office/drawing/2014/main" id="{00000000-0008-0000-0500-00006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8" name="TextBox 107">
          <a:extLst>
            <a:ext uri="{FF2B5EF4-FFF2-40B4-BE49-F238E27FC236}">
              <a16:creationId xmlns:a16="http://schemas.microsoft.com/office/drawing/2014/main" id="{00000000-0008-0000-0500-00006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0" name="TextBox 109">
          <a:extLst>
            <a:ext uri="{FF2B5EF4-FFF2-40B4-BE49-F238E27FC236}">
              <a16:creationId xmlns:a16="http://schemas.microsoft.com/office/drawing/2014/main" id="{00000000-0008-0000-0500-00006E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1" name="TextBox 110">
          <a:extLst>
            <a:ext uri="{FF2B5EF4-FFF2-40B4-BE49-F238E27FC236}">
              <a16:creationId xmlns:a16="http://schemas.microsoft.com/office/drawing/2014/main" id="{00000000-0008-0000-0500-00006F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3" name="TextBox 112">
          <a:extLst>
            <a:ext uri="{FF2B5EF4-FFF2-40B4-BE49-F238E27FC236}">
              <a16:creationId xmlns:a16="http://schemas.microsoft.com/office/drawing/2014/main" id="{00000000-0008-0000-0500-000071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4" name="TextBox 113">
          <a:extLst>
            <a:ext uri="{FF2B5EF4-FFF2-40B4-BE49-F238E27FC236}">
              <a16:creationId xmlns:a16="http://schemas.microsoft.com/office/drawing/2014/main" id="{00000000-0008-0000-0500-000072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5" name="TextBox 114">
          <a:extLst>
            <a:ext uri="{FF2B5EF4-FFF2-40B4-BE49-F238E27FC236}">
              <a16:creationId xmlns:a16="http://schemas.microsoft.com/office/drawing/2014/main" id="{00000000-0008-0000-0500-000073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6" name="TextBox 115">
          <a:extLst>
            <a:ext uri="{FF2B5EF4-FFF2-40B4-BE49-F238E27FC236}">
              <a16:creationId xmlns:a16="http://schemas.microsoft.com/office/drawing/2014/main" id="{00000000-0008-0000-0500-000074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7" name="TextBox 116">
          <a:extLst>
            <a:ext uri="{FF2B5EF4-FFF2-40B4-BE49-F238E27FC236}">
              <a16:creationId xmlns:a16="http://schemas.microsoft.com/office/drawing/2014/main" id="{00000000-0008-0000-0500-000075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8" name="TextBox 117">
          <a:extLst>
            <a:ext uri="{FF2B5EF4-FFF2-40B4-BE49-F238E27FC236}">
              <a16:creationId xmlns:a16="http://schemas.microsoft.com/office/drawing/2014/main" id="{00000000-0008-0000-0500-000076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19" name="TextBox 118">
          <a:extLst>
            <a:ext uri="{FF2B5EF4-FFF2-40B4-BE49-F238E27FC236}">
              <a16:creationId xmlns:a16="http://schemas.microsoft.com/office/drawing/2014/main" id="{00000000-0008-0000-0500-000077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0" name="TextBox 119">
          <a:extLst>
            <a:ext uri="{FF2B5EF4-FFF2-40B4-BE49-F238E27FC236}">
              <a16:creationId xmlns:a16="http://schemas.microsoft.com/office/drawing/2014/main" id="{00000000-0008-0000-0500-000078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1" name="TextBox 120">
          <a:extLst>
            <a:ext uri="{FF2B5EF4-FFF2-40B4-BE49-F238E27FC236}">
              <a16:creationId xmlns:a16="http://schemas.microsoft.com/office/drawing/2014/main" id="{00000000-0008-0000-0500-000079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2" name="TextBox 121">
          <a:extLst>
            <a:ext uri="{FF2B5EF4-FFF2-40B4-BE49-F238E27FC236}">
              <a16:creationId xmlns:a16="http://schemas.microsoft.com/office/drawing/2014/main" id="{00000000-0008-0000-0500-00007A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3" name="TextBox 122">
          <a:extLst>
            <a:ext uri="{FF2B5EF4-FFF2-40B4-BE49-F238E27FC236}">
              <a16:creationId xmlns:a16="http://schemas.microsoft.com/office/drawing/2014/main" id="{00000000-0008-0000-0500-00007B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4" name="TextBox 123">
          <a:extLst>
            <a:ext uri="{FF2B5EF4-FFF2-40B4-BE49-F238E27FC236}">
              <a16:creationId xmlns:a16="http://schemas.microsoft.com/office/drawing/2014/main" id="{00000000-0008-0000-0500-00007C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5" name="TextBox 124">
          <a:extLst>
            <a:ext uri="{FF2B5EF4-FFF2-40B4-BE49-F238E27FC236}">
              <a16:creationId xmlns:a16="http://schemas.microsoft.com/office/drawing/2014/main" id="{00000000-0008-0000-0500-00007D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6" name="TextBox 125">
          <a:extLst>
            <a:ext uri="{FF2B5EF4-FFF2-40B4-BE49-F238E27FC236}">
              <a16:creationId xmlns:a16="http://schemas.microsoft.com/office/drawing/2014/main" id="{00000000-0008-0000-0500-00007E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7" name="TextBox 126">
          <a:extLst>
            <a:ext uri="{FF2B5EF4-FFF2-40B4-BE49-F238E27FC236}">
              <a16:creationId xmlns:a16="http://schemas.microsoft.com/office/drawing/2014/main" id="{00000000-0008-0000-0500-00007F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8" name="TextBox 127">
          <a:extLst>
            <a:ext uri="{FF2B5EF4-FFF2-40B4-BE49-F238E27FC236}">
              <a16:creationId xmlns:a16="http://schemas.microsoft.com/office/drawing/2014/main" id="{00000000-0008-0000-0500-000080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29" name="TextBox 128">
          <a:extLst>
            <a:ext uri="{FF2B5EF4-FFF2-40B4-BE49-F238E27FC236}">
              <a16:creationId xmlns:a16="http://schemas.microsoft.com/office/drawing/2014/main" id="{00000000-0008-0000-0500-000081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30" name="TextBox 129">
          <a:extLst>
            <a:ext uri="{FF2B5EF4-FFF2-40B4-BE49-F238E27FC236}">
              <a16:creationId xmlns:a16="http://schemas.microsoft.com/office/drawing/2014/main" id="{00000000-0008-0000-0500-000082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31" name="TextBox 130">
          <a:extLst>
            <a:ext uri="{FF2B5EF4-FFF2-40B4-BE49-F238E27FC236}">
              <a16:creationId xmlns:a16="http://schemas.microsoft.com/office/drawing/2014/main" id="{00000000-0008-0000-0500-000083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32" name="TextBox 131">
          <a:extLst>
            <a:ext uri="{FF2B5EF4-FFF2-40B4-BE49-F238E27FC236}">
              <a16:creationId xmlns:a16="http://schemas.microsoft.com/office/drawing/2014/main" id="{00000000-0008-0000-0500-000084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1</xdr:row>
      <xdr:rowOff>0</xdr:rowOff>
    </xdr:from>
    <xdr:ext cx="184731" cy="264560"/>
    <xdr:sp macro="" textlink="">
      <xdr:nvSpPr>
        <xdr:cNvPr id="133" name="TextBox 132">
          <a:extLst>
            <a:ext uri="{FF2B5EF4-FFF2-40B4-BE49-F238E27FC236}">
              <a16:creationId xmlns:a16="http://schemas.microsoft.com/office/drawing/2014/main" id="{00000000-0008-0000-0500-000085000000}"/>
            </a:ext>
          </a:extLst>
        </xdr:cNvPr>
        <xdr:cNvSpPr txBox="1"/>
      </xdr:nvSpPr>
      <xdr:spPr>
        <a:xfrm>
          <a:off x="6094095" y="3003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4" name="TextBox 133">
          <a:extLst>
            <a:ext uri="{FF2B5EF4-FFF2-40B4-BE49-F238E27FC236}">
              <a16:creationId xmlns:a16="http://schemas.microsoft.com/office/drawing/2014/main" id="{00000000-0008-0000-0500-00008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5" name="TextBox 134">
          <a:extLst>
            <a:ext uri="{FF2B5EF4-FFF2-40B4-BE49-F238E27FC236}">
              <a16:creationId xmlns:a16="http://schemas.microsoft.com/office/drawing/2014/main" id="{00000000-0008-0000-0500-00008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6" name="TextBox 135">
          <a:extLst>
            <a:ext uri="{FF2B5EF4-FFF2-40B4-BE49-F238E27FC236}">
              <a16:creationId xmlns:a16="http://schemas.microsoft.com/office/drawing/2014/main" id="{00000000-0008-0000-0500-00008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7" name="TextBox 136">
          <a:extLst>
            <a:ext uri="{FF2B5EF4-FFF2-40B4-BE49-F238E27FC236}">
              <a16:creationId xmlns:a16="http://schemas.microsoft.com/office/drawing/2014/main" id="{00000000-0008-0000-0500-00008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8" name="TextBox 137">
          <a:extLst>
            <a:ext uri="{FF2B5EF4-FFF2-40B4-BE49-F238E27FC236}">
              <a16:creationId xmlns:a16="http://schemas.microsoft.com/office/drawing/2014/main" id="{00000000-0008-0000-0500-00008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39" name="TextBox 138">
          <a:extLst>
            <a:ext uri="{FF2B5EF4-FFF2-40B4-BE49-F238E27FC236}">
              <a16:creationId xmlns:a16="http://schemas.microsoft.com/office/drawing/2014/main" id="{00000000-0008-0000-0500-00008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0" name="TextBox 139">
          <a:extLst>
            <a:ext uri="{FF2B5EF4-FFF2-40B4-BE49-F238E27FC236}">
              <a16:creationId xmlns:a16="http://schemas.microsoft.com/office/drawing/2014/main" id="{00000000-0008-0000-0500-00008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1" name="TextBox 140">
          <a:extLst>
            <a:ext uri="{FF2B5EF4-FFF2-40B4-BE49-F238E27FC236}">
              <a16:creationId xmlns:a16="http://schemas.microsoft.com/office/drawing/2014/main" id="{00000000-0008-0000-0500-00008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2" name="TextBox 141">
          <a:extLst>
            <a:ext uri="{FF2B5EF4-FFF2-40B4-BE49-F238E27FC236}">
              <a16:creationId xmlns:a16="http://schemas.microsoft.com/office/drawing/2014/main" id="{00000000-0008-0000-0500-00008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3" name="TextBox 142">
          <a:extLst>
            <a:ext uri="{FF2B5EF4-FFF2-40B4-BE49-F238E27FC236}">
              <a16:creationId xmlns:a16="http://schemas.microsoft.com/office/drawing/2014/main" id="{00000000-0008-0000-0500-00008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4" name="TextBox 143">
          <a:extLst>
            <a:ext uri="{FF2B5EF4-FFF2-40B4-BE49-F238E27FC236}">
              <a16:creationId xmlns:a16="http://schemas.microsoft.com/office/drawing/2014/main" id="{00000000-0008-0000-0500-00009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5" name="TextBox 144">
          <a:extLst>
            <a:ext uri="{FF2B5EF4-FFF2-40B4-BE49-F238E27FC236}">
              <a16:creationId xmlns:a16="http://schemas.microsoft.com/office/drawing/2014/main" id="{00000000-0008-0000-0500-00009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6" name="TextBox 145">
          <a:extLst>
            <a:ext uri="{FF2B5EF4-FFF2-40B4-BE49-F238E27FC236}">
              <a16:creationId xmlns:a16="http://schemas.microsoft.com/office/drawing/2014/main" id="{00000000-0008-0000-0500-00009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7" name="TextBox 146">
          <a:extLst>
            <a:ext uri="{FF2B5EF4-FFF2-40B4-BE49-F238E27FC236}">
              <a16:creationId xmlns:a16="http://schemas.microsoft.com/office/drawing/2014/main" id="{00000000-0008-0000-0500-00009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8" name="TextBox 147">
          <a:extLst>
            <a:ext uri="{FF2B5EF4-FFF2-40B4-BE49-F238E27FC236}">
              <a16:creationId xmlns:a16="http://schemas.microsoft.com/office/drawing/2014/main" id="{00000000-0008-0000-0500-00009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49" name="TextBox 148">
          <a:extLst>
            <a:ext uri="{FF2B5EF4-FFF2-40B4-BE49-F238E27FC236}">
              <a16:creationId xmlns:a16="http://schemas.microsoft.com/office/drawing/2014/main" id="{00000000-0008-0000-0500-00009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0" name="TextBox 149">
          <a:extLst>
            <a:ext uri="{FF2B5EF4-FFF2-40B4-BE49-F238E27FC236}">
              <a16:creationId xmlns:a16="http://schemas.microsoft.com/office/drawing/2014/main" id="{00000000-0008-0000-0500-00009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1" name="TextBox 150">
          <a:extLst>
            <a:ext uri="{FF2B5EF4-FFF2-40B4-BE49-F238E27FC236}">
              <a16:creationId xmlns:a16="http://schemas.microsoft.com/office/drawing/2014/main" id="{00000000-0008-0000-0500-00009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2" name="TextBox 151">
          <a:extLst>
            <a:ext uri="{FF2B5EF4-FFF2-40B4-BE49-F238E27FC236}">
              <a16:creationId xmlns:a16="http://schemas.microsoft.com/office/drawing/2014/main" id="{00000000-0008-0000-0500-00009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3" name="TextBox 152">
          <a:extLst>
            <a:ext uri="{FF2B5EF4-FFF2-40B4-BE49-F238E27FC236}">
              <a16:creationId xmlns:a16="http://schemas.microsoft.com/office/drawing/2014/main" id="{00000000-0008-0000-0500-00009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4" name="TextBox 153">
          <a:extLst>
            <a:ext uri="{FF2B5EF4-FFF2-40B4-BE49-F238E27FC236}">
              <a16:creationId xmlns:a16="http://schemas.microsoft.com/office/drawing/2014/main" id="{00000000-0008-0000-0500-00009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5" name="TextBox 154">
          <a:extLst>
            <a:ext uri="{FF2B5EF4-FFF2-40B4-BE49-F238E27FC236}">
              <a16:creationId xmlns:a16="http://schemas.microsoft.com/office/drawing/2014/main" id="{00000000-0008-0000-0500-00009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6" name="TextBox 155">
          <a:extLst>
            <a:ext uri="{FF2B5EF4-FFF2-40B4-BE49-F238E27FC236}">
              <a16:creationId xmlns:a16="http://schemas.microsoft.com/office/drawing/2014/main" id="{00000000-0008-0000-0500-00009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7" name="TextBox 156">
          <a:extLst>
            <a:ext uri="{FF2B5EF4-FFF2-40B4-BE49-F238E27FC236}">
              <a16:creationId xmlns:a16="http://schemas.microsoft.com/office/drawing/2014/main" id="{00000000-0008-0000-0500-00009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8" name="TextBox 157">
          <a:extLst>
            <a:ext uri="{FF2B5EF4-FFF2-40B4-BE49-F238E27FC236}">
              <a16:creationId xmlns:a16="http://schemas.microsoft.com/office/drawing/2014/main" id="{00000000-0008-0000-0500-00009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59" name="TextBox 158">
          <a:extLst>
            <a:ext uri="{FF2B5EF4-FFF2-40B4-BE49-F238E27FC236}">
              <a16:creationId xmlns:a16="http://schemas.microsoft.com/office/drawing/2014/main" id="{00000000-0008-0000-0500-00009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0" name="TextBox 159">
          <a:extLst>
            <a:ext uri="{FF2B5EF4-FFF2-40B4-BE49-F238E27FC236}">
              <a16:creationId xmlns:a16="http://schemas.microsoft.com/office/drawing/2014/main" id="{00000000-0008-0000-0500-0000A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1" name="TextBox 160">
          <a:extLst>
            <a:ext uri="{FF2B5EF4-FFF2-40B4-BE49-F238E27FC236}">
              <a16:creationId xmlns:a16="http://schemas.microsoft.com/office/drawing/2014/main" id="{00000000-0008-0000-0500-0000A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2" name="TextBox 161">
          <a:extLst>
            <a:ext uri="{FF2B5EF4-FFF2-40B4-BE49-F238E27FC236}">
              <a16:creationId xmlns:a16="http://schemas.microsoft.com/office/drawing/2014/main" id="{00000000-0008-0000-0500-0000A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3" name="TextBox 162">
          <a:extLst>
            <a:ext uri="{FF2B5EF4-FFF2-40B4-BE49-F238E27FC236}">
              <a16:creationId xmlns:a16="http://schemas.microsoft.com/office/drawing/2014/main" id="{00000000-0008-0000-0500-0000A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4" name="TextBox 163">
          <a:extLst>
            <a:ext uri="{FF2B5EF4-FFF2-40B4-BE49-F238E27FC236}">
              <a16:creationId xmlns:a16="http://schemas.microsoft.com/office/drawing/2014/main" id="{00000000-0008-0000-0500-0000A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5" name="TextBox 164">
          <a:extLst>
            <a:ext uri="{FF2B5EF4-FFF2-40B4-BE49-F238E27FC236}">
              <a16:creationId xmlns:a16="http://schemas.microsoft.com/office/drawing/2014/main" id="{00000000-0008-0000-0500-0000A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6" name="TextBox 165">
          <a:extLst>
            <a:ext uri="{FF2B5EF4-FFF2-40B4-BE49-F238E27FC236}">
              <a16:creationId xmlns:a16="http://schemas.microsoft.com/office/drawing/2014/main" id="{00000000-0008-0000-0500-0000A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7" name="TextBox 166">
          <a:extLst>
            <a:ext uri="{FF2B5EF4-FFF2-40B4-BE49-F238E27FC236}">
              <a16:creationId xmlns:a16="http://schemas.microsoft.com/office/drawing/2014/main" id="{00000000-0008-0000-0500-0000A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8" name="TextBox 167">
          <a:extLst>
            <a:ext uri="{FF2B5EF4-FFF2-40B4-BE49-F238E27FC236}">
              <a16:creationId xmlns:a16="http://schemas.microsoft.com/office/drawing/2014/main" id="{00000000-0008-0000-0500-0000A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69" name="TextBox 168">
          <a:extLst>
            <a:ext uri="{FF2B5EF4-FFF2-40B4-BE49-F238E27FC236}">
              <a16:creationId xmlns:a16="http://schemas.microsoft.com/office/drawing/2014/main" id="{00000000-0008-0000-0500-0000A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0" name="TextBox 169">
          <a:extLst>
            <a:ext uri="{FF2B5EF4-FFF2-40B4-BE49-F238E27FC236}">
              <a16:creationId xmlns:a16="http://schemas.microsoft.com/office/drawing/2014/main" id="{00000000-0008-0000-0500-0000A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1" name="TextBox 170">
          <a:extLst>
            <a:ext uri="{FF2B5EF4-FFF2-40B4-BE49-F238E27FC236}">
              <a16:creationId xmlns:a16="http://schemas.microsoft.com/office/drawing/2014/main" id="{00000000-0008-0000-0500-0000A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2" name="TextBox 171">
          <a:extLst>
            <a:ext uri="{FF2B5EF4-FFF2-40B4-BE49-F238E27FC236}">
              <a16:creationId xmlns:a16="http://schemas.microsoft.com/office/drawing/2014/main" id="{00000000-0008-0000-0500-0000A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3" name="TextBox 172">
          <a:extLst>
            <a:ext uri="{FF2B5EF4-FFF2-40B4-BE49-F238E27FC236}">
              <a16:creationId xmlns:a16="http://schemas.microsoft.com/office/drawing/2014/main" id="{00000000-0008-0000-0500-0000A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4" name="TextBox 173">
          <a:extLst>
            <a:ext uri="{FF2B5EF4-FFF2-40B4-BE49-F238E27FC236}">
              <a16:creationId xmlns:a16="http://schemas.microsoft.com/office/drawing/2014/main" id="{00000000-0008-0000-0500-0000A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5" name="TextBox 174">
          <a:extLst>
            <a:ext uri="{FF2B5EF4-FFF2-40B4-BE49-F238E27FC236}">
              <a16:creationId xmlns:a16="http://schemas.microsoft.com/office/drawing/2014/main" id="{00000000-0008-0000-0500-0000A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6" name="TextBox 175">
          <a:extLst>
            <a:ext uri="{FF2B5EF4-FFF2-40B4-BE49-F238E27FC236}">
              <a16:creationId xmlns:a16="http://schemas.microsoft.com/office/drawing/2014/main" id="{00000000-0008-0000-0500-0000B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7" name="TextBox 176">
          <a:extLst>
            <a:ext uri="{FF2B5EF4-FFF2-40B4-BE49-F238E27FC236}">
              <a16:creationId xmlns:a16="http://schemas.microsoft.com/office/drawing/2014/main" id="{00000000-0008-0000-0500-0000B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8" name="TextBox 177">
          <a:extLst>
            <a:ext uri="{FF2B5EF4-FFF2-40B4-BE49-F238E27FC236}">
              <a16:creationId xmlns:a16="http://schemas.microsoft.com/office/drawing/2014/main" id="{00000000-0008-0000-0500-0000B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79" name="TextBox 178">
          <a:extLst>
            <a:ext uri="{FF2B5EF4-FFF2-40B4-BE49-F238E27FC236}">
              <a16:creationId xmlns:a16="http://schemas.microsoft.com/office/drawing/2014/main" id="{00000000-0008-0000-0500-0000B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0" name="TextBox 179">
          <a:extLst>
            <a:ext uri="{FF2B5EF4-FFF2-40B4-BE49-F238E27FC236}">
              <a16:creationId xmlns:a16="http://schemas.microsoft.com/office/drawing/2014/main" id="{00000000-0008-0000-0500-0000B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1" name="TextBox 180">
          <a:extLst>
            <a:ext uri="{FF2B5EF4-FFF2-40B4-BE49-F238E27FC236}">
              <a16:creationId xmlns:a16="http://schemas.microsoft.com/office/drawing/2014/main" id="{00000000-0008-0000-0500-0000B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2" name="TextBox 181">
          <a:extLst>
            <a:ext uri="{FF2B5EF4-FFF2-40B4-BE49-F238E27FC236}">
              <a16:creationId xmlns:a16="http://schemas.microsoft.com/office/drawing/2014/main" id="{00000000-0008-0000-0500-0000B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3" name="TextBox 182">
          <a:extLst>
            <a:ext uri="{FF2B5EF4-FFF2-40B4-BE49-F238E27FC236}">
              <a16:creationId xmlns:a16="http://schemas.microsoft.com/office/drawing/2014/main" id="{00000000-0008-0000-0500-0000B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4" name="TextBox 183">
          <a:extLst>
            <a:ext uri="{FF2B5EF4-FFF2-40B4-BE49-F238E27FC236}">
              <a16:creationId xmlns:a16="http://schemas.microsoft.com/office/drawing/2014/main" id="{00000000-0008-0000-0500-0000B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5" name="TextBox 184">
          <a:extLst>
            <a:ext uri="{FF2B5EF4-FFF2-40B4-BE49-F238E27FC236}">
              <a16:creationId xmlns:a16="http://schemas.microsoft.com/office/drawing/2014/main" id="{00000000-0008-0000-0500-0000B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6" name="TextBox 185">
          <a:extLst>
            <a:ext uri="{FF2B5EF4-FFF2-40B4-BE49-F238E27FC236}">
              <a16:creationId xmlns:a16="http://schemas.microsoft.com/office/drawing/2014/main" id="{00000000-0008-0000-0500-0000B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7" name="TextBox 186">
          <a:extLst>
            <a:ext uri="{FF2B5EF4-FFF2-40B4-BE49-F238E27FC236}">
              <a16:creationId xmlns:a16="http://schemas.microsoft.com/office/drawing/2014/main" id="{00000000-0008-0000-0500-0000B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8" name="TextBox 187">
          <a:extLst>
            <a:ext uri="{FF2B5EF4-FFF2-40B4-BE49-F238E27FC236}">
              <a16:creationId xmlns:a16="http://schemas.microsoft.com/office/drawing/2014/main" id="{00000000-0008-0000-0500-0000B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89" name="TextBox 188">
          <a:extLst>
            <a:ext uri="{FF2B5EF4-FFF2-40B4-BE49-F238E27FC236}">
              <a16:creationId xmlns:a16="http://schemas.microsoft.com/office/drawing/2014/main" id="{00000000-0008-0000-0500-0000B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0" name="TextBox 189">
          <a:extLst>
            <a:ext uri="{FF2B5EF4-FFF2-40B4-BE49-F238E27FC236}">
              <a16:creationId xmlns:a16="http://schemas.microsoft.com/office/drawing/2014/main" id="{00000000-0008-0000-0500-0000BE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1" name="TextBox 190">
          <a:extLst>
            <a:ext uri="{FF2B5EF4-FFF2-40B4-BE49-F238E27FC236}">
              <a16:creationId xmlns:a16="http://schemas.microsoft.com/office/drawing/2014/main" id="{00000000-0008-0000-0500-0000BF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2" name="TextBox 191">
          <a:extLst>
            <a:ext uri="{FF2B5EF4-FFF2-40B4-BE49-F238E27FC236}">
              <a16:creationId xmlns:a16="http://schemas.microsoft.com/office/drawing/2014/main" id="{00000000-0008-0000-0500-0000C0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3" name="TextBox 192">
          <a:extLst>
            <a:ext uri="{FF2B5EF4-FFF2-40B4-BE49-F238E27FC236}">
              <a16:creationId xmlns:a16="http://schemas.microsoft.com/office/drawing/2014/main" id="{00000000-0008-0000-0500-0000C1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4" name="TextBox 193">
          <a:extLst>
            <a:ext uri="{FF2B5EF4-FFF2-40B4-BE49-F238E27FC236}">
              <a16:creationId xmlns:a16="http://schemas.microsoft.com/office/drawing/2014/main" id="{00000000-0008-0000-0500-0000C2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5" name="TextBox 194">
          <a:extLst>
            <a:ext uri="{FF2B5EF4-FFF2-40B4-BE49-F238E27FC236}">
              <a16:creationId xmlns:a16="http://schemas.microsoft.com/office/drawing/2014/main" id="{00000000-0008-0000-0500-0000C3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6" name="TextBox 195">
          <a:extLst>
            <a:ext uri="{FF2B5EF4-FFF2-40B4-BE49-F238E27FC236}">
              <a16:creationId xmlns:a16="http://schemas.microsoft.com/office/drawing/2014/main" id="{00000000-0008-0000-0500-0000C4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7" name="TextBox 196">
          <a:extLst>
            <a:ext uri="{FF2B5EF4-FFF2-40B4-BE49-F238E27FC236}">
              <a16:creationId xmlns:a16="http://schemas.microsoft.com/office/drawing/2014/main" id="{00000000-0008-0000-0500-0000C5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8" name="TextBox 197">
          <a:extLst>
            <a:ext uri="{FF2B5EF4-FFF2-40B4-BE49-F238E27FC236}">
              <a16:creationId xmlns:a16="http://schemas.microsoft.com/office/drawing/2014/main" id="{00000000-0008-0000-0500-0000C6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199" name="TextBox 198">
          <a:extLst>
            <a:ext uri="{FF2B5EF4-FFF2-40B4-BE49-F238E27FC236}">
              <a16:creationId xmlns:a16="http://schemas.microsoft.com/office/drawing/2014/main" id="{00000000-0008-0000-0500-0000C7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0" name="TextBox 199">
          <a:extLst>
            <a:ext uri="{FF2B5EF4-FFF2-40B4-BE49-F238E27FC236}">
              <a16:creationId xmlns:a16="http://schemas.microsoft.com/office/drawing/2014/main" id="{00000000-0008-0000-0500-0000C8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1" name="TextBox 200">
          <a:extLst>
            <a:ext uri="{FF2B5EF4-FFF2-40B4-BE49-F238E27FC236}">
              <a16:creationId xmlns:a16="http://schemas.microsoft.com/office/drawing/2014/main" id="{00000000-0008-0000-0500-0000C9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2" name="TextBox 201">
          <a:extLst>
            <a:ext uri="{FF2B5EF4-FFF2-40B4-BE49-F238E27FC236}">
              <a16:creationId xmlns:a16="http://schemas.microsoft.com/office/drawing/2014/main" id="{00000000-0008-0000-0500-0000CA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3" name="TextBox 202">
          <a:extLst>
            <a:ext uri="{FF2B5EF4-FFF2-40B4-BE49-F238E27FC236}">
              <a16:creationId xmlns:a16="http://schemas.microsoft.com/office/drawing/2014/main" id="{00000000-0008-0000-0500-0000CB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4" name="TextBox 203">
          <a:extLst>
            <a:ext uri="{FF2B5EF4-FFF2-40B4-BE49-F238E27FC236}">
              <a16:creationId xmlns:a16="http://schemas.microsoft.com/office/drawing/2014/main" id="{00000000-0008-0000-0500-0000CC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xdr:row>
      <xdr:rowOff>0</xdr:rowOff>
    </xdr:from>
    <xdr:ext cx="184731" cy="264560"/>
    <xdr:sp macro="" textlink="">
      <xdr:nvSpPr>
        <xdr:cNvPr id="205" name="TextBox 204">
          <a:extLst>
            <a:ext uri="{FF2B5EF4-FFF2-40B4-BE49-F238E27FC236}">
              <a16:creationId xmlns:a16="http://schemas.microsoft.com/office/drawing/2014/main" id="{00000000-0008-0000-0500-0000CD000000}"/>
            </a:ext>
          </a:extLst>
        </xdr:cNvPr>
        <xdr:cNvSpPr txBox="1"/>
      </xdr:nvSpPr>
      <xdr:spPr>
        <a:xfrm>
          <a:off x="6094095" y="30078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06" name="TextBox 205">
          <a:extLst>
            <a:ext uri="{FF2B5EF4-FFF2-40B4-BE49-F238E27FC236}">
              <a16:creationId xmlns:a16="http://schemas.microsoft.com/office/drawing/2014/main" id="{00000000-0008-0000-0500-0000CE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07" name="TextBox 206">
          <a:extLst>
            <a:ext uri="{FF2B5EF4-FFF2-40B4-BE49-F238E27FC236}">
              <a16:creationId xmlns:a16="http://schemas.microsoft.com/office/drawing/2014/main" id="{00000000-0008-0000-0500-0000CF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08" name="TextBox 207">
          <a:extLst>
            <a:ext uri="{FF2B5EF4-FFF2-40B4-BE49-F238E27FC236}">
              <a16:creationId xmlns:a16="http://schemas.microsoft.com/office/drawing/2014/main" id="{00000000-0008-0000-0500-0000D0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09" name="TextBox 208">
          <a:extLst>
            <a:ext uri="{FF2B5EF4-FFF2-40B4-BE49-F238E27FC236}">
              <a16:creationId xmlns:a16="http://schemas.microsoft.com/office/drawing/2014/main" id="{00000000-0008-0000-0500-0000D1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0" name="TextBox 209">
          <a:extLst>
            <a:ext uri="{FF2B5EF4-FFF2-40B4-BE49-F238E27FC236}">
              <a16:creationId xmlns:a16="http://schemas.microsoft.com/office/drawing/2014/main" id="{00000000-0008-0000-0500-0000D2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1" name="TextBox 210">
          <a:extLst>
            <a:ext uri="{FF2B5EF4-FFF2-40B4-BE49-F238E27FC236}">
              <a16:creationId xmlns:a16="http://schemas.microsoft.com/office/drawing/2014/main" id="{00000000-0008-0000-0500-0000D3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2" name="TextBox 211">
          <a:extLst>
            <a:ext uri="{FF2B5EF4-FFF2-40B4-BE49-F238E27FC236}">
              <a16:creationId xmlns:a16="http://schemas.microsoft.com/office/drawing/2014/main" id="{00000000-0008-0000-0500-0000D4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3" name="TextBox 212">
          <a:extLst>
            <a:ext uri="{FF2B5EF4-FFF2-40B4-BE49-F238E27FC236}">
              <a16:creationId xmlns:a16="http://schemas.microsoft.com/office/drawing/2014/main" id="{00000000-0008-0000-0500-0000D5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4" name="TextBox 213">
          <a:extLst>
            <a:ext uri="{FF2B5EF4-FFF2-40B4-BE49-F238E27FC236}">
              <a16:creationId xmlns:a16="http://schemas.microsoft.com/office/drawing/2014/main" id="{00000000-0008-0000-0500-0000D6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5" name="TextBox 214">
          <a:extLst>
            <a:ext uri="{FF2B5EF4-FFF2-40B4-BE49-F238E27FC236}">
              <a16:creationId xmlns:a16="http://schemas.microsoft.com/office/drawing/2014/main" id="{00000000-0008-0000-0500-0000D7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6" name="TextBox 215">
          <a:extLst>
            <a:ext uri="{FF2B5EF4-FFF2-40B4-BE49-F238E27FC236}">
              <a16:creationId xmlns:a16="http://schemas.microsoft.com/office/drawing/2014/main" id="{00000000-0008-0000-0500-0000D8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283845</xdr:colOff>
      <xdr:row>306</xdr:row>
      <xdr:rowOff>0</xdr:rowOff>
    </xdr:from>
    <xdr:ext cx="184731" cy="264560"/>
    <xdr:sp macro="" textlink="">
      <xdr:nvSpPr>
        <xdr:cNvPr id="217" name="TextBox 216">
          <a:extLst>
            <a:ext uri="{FF2B5EF4-FFF2-40B4-BE49-F238E27FC236}">
              <a16:creationId xmlns:a16="http://schemas.microsoft.com/office/drawing/2014/main" id="{00000000-0008-0000-0500-0000D9000000}"/>
            </a:ext>
          </a:extLst>
        </xdr:cNvPr>
        <xdr:cNvSpPr txBox="1"/>
      </xdr:nvSpPr>
      <xdr:spPr>
        <a:xfrm>
          <a:off x="6094095" y="383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I1044"/>
  <sheetViews>
    <sheetView tabSelected="1" zoomScale="85" zoomScaleNormal="85" workbookViewId="0">
      <selection activeCell="K1054" sqref="K1054"/>
    </sheetView>
  </sheetViews>
  <sheetFormatPr defaultColWidth="8.85546875" defaultRowHeight="14.25"/>
  <cols>
    <col min="1" max="1" width="7.140625" style="1" bestFit="1" customWidth="1"/>
    <col min="2" max="2" width="6" style="1" customWidth="1"/>
    <col min="3" max="3" width="75.85546875" style="1" customWidth="1"/>
    <col min="4" max="4" width="6.42578125" style="1" bestFit="1" customWidth="1"/>
    <col min="5" max="5" width="8.7109375" style="1" customWidth="1"/>
    <col min="6" max="6" width="14.5703125" style="1" bestFit="1" customWidth="1"/>
    <col min="7" max="7" width="14.5703125" style="1" customWidth="1"/>
    <col min="8" max="16384" width="8.85546875" style="1"/>
  </cols>
  <sheetData>
    <row r="3" spans="1:7">
      <c r="A3" s="342" t="s">
        <v>3</v>
      </c>
      <c r="B3" s="342"/>
      <c r="C3" s="342"/>
      <c r="D3" s="342"/>
      <c r="E3" s="342"/>
      <c r="F3" s="342"/>
      <c r="G3" s="342"/>
    </row>
    <row r="4" spans="1:7">
      <c r="A4" s="342" t="s">
        <v>647</v>
      </c>
      <c r="B4" s="342"/>
      <c r="C4" s="342"/>
      <c r="D4" s="342"/>
      <c r="E4" s="342"/>
      <c r="F4" s="342"/>
      <c r="G4" s="342"/>
    </row>
    <row r="8" spans="1:7">
      <c r="A8" s="2" t="s">
        <v>0</v>
      </c>
      <c r="B8" s="343" t="s">
        <v>519</v>
      </c>
      <c r="C8" s="344"/>
      <c r="D8" s="3" t="s">
        <v>520</v>
      </c>
      <c r="E8" s="3" t="s">
        <v>1</v>
      </c>
      <c r="F8" s="4" t="s">
        <v>521</v>
      </c>
      <c r="G8" s="3" t="s">
        <v>2</v>
      </c>
    </row>
    <row r="9" spans="1:7">
      <c r="A9" s="5"/>
      <c r="B9" s="37"/>
      <c r="C9" s="37"/>
      <c r="D9" s="6"/>
      <c r="E9" s="6"/>
      <c r="F9" s="7"/>
      <c r="G9" s="6"/>
    </row>
    <row r="10" spans="1:7" ht="45.6" customHeight="1">
      <c r="A10" s="351" t="s">
        <v>522</v>
      </c>
      <c r="B10" s="352"/>
      <c r="C10" s="352"/>
      <c r="D10" s="352"/>
      <c r="E10" s="352"/>
      <c r="F10" s="352"/>
      <c r="G10" s="352"/>
    </row>
    <row r="11" spans="1:7">
      <c r="A11" s="5"/>
      <c r="B11" s="5"/>
      <c r="C11" s="5"/>
      <c r="D11" s="6"/>
      <c r="E11" s="6"/>
      <c r="F11" s="7"/>
      <c r="G11" s="6"/>
    </row>
    <row r="12" spans="1:7" ht="21" customHeight="1">
      <c r="A12" s="13" t="s">
        <v>4</v>
      </c>
      <c r="B12" s="325" t="s">
        <v>131</v>
      </c>
      <c r="C12" s="326"/>
      <c r="D12" s="326"/>
      <c r="E12" s="326"/>
      <c r="F12" s="326"/>
      <c r="G12" s="327"/>
    </row>
    <row r="14" spans="1:7">
      <c r="A14" s="14">
        <v>1</v>
      </c>
      <c r="B14" s="308" t="s">
        <v>648</v>
      </c>
      <c r="C14" s="309"/>
      <c r="D14" s="309"/>
      <c r="E14" s="309"/>
      <c r="F14" s="309"/>
      <c r="G14" s="310"/>
    </row>
    <row r="15" spans="1:7">
      <c r="A15" s="10">
        <v>1.1000000000000001</v>
      </c>
      <c r="B15" s="311" t="s">
        <v>6</v>
      </c>
      <c r="C15" s="312"/>
      <c r="D15" s="10" t="s">
        <v>27</v>
      </c>
      <c r="E15" s="10">
        <v>1200</v>
      </c>
      <c r="F15" s="11"/>
      <c r="G15" s="11">
        <f>E15*F15</f>
        <v>0</v>
      </c>
    </row>
    <row r="16" spans="1:7">
      <c r="A16" s="12"/>
      <c r="B16" s="12"/>
      <c r="C16" s="12"/>
      <c r="D16" s="12"/>
      <c r="E16" s="12"/>
      <c r="F16" s="12"/>
      <c r="G16" s="12"/>
    </row>
    <row r="17" spans="1:7">
      <c r="A17" s="12"/>
      <c r="B17" s="12"/>
      <c r="C17" s="12"/>
      <c r="D17" s="12"/>
      <c r="E17" s="12"/>
      <c r="F17" s="20" t="s">
        <v>523</v>
      </c>
      <c r="G17" s="11">
        <f>SUM(G15:G15)</f>
        <v>0</v>
      </c>
    </row>
    <row r="19" spans="1:7">
      <c r="A19" s="14">
        <v>2</v>
      </c>
      <c r="B19" s="308" t="s">
        <v>627</v>
      </c>
      <c r="C19" s="309"/>
      <c r="D19" s="309"/>
      <c r="E19" s="309"/>
      <c r="F19" s="309"/>
      <c r="G19" s="310"/>
    </row>
    <row r="20" spans="1:7">
      <c r="A20" s="10">
        <v>2.1</v>
      </c>
      <c r="B20" s="311" t="s">
        <v>59</v>
      </c>
      <c r="C20" s="312"/>
      <c r="D20" s="10" t="s">
        <v>28</v>
      </c>
      <c r="E20" s="26">
        <v>4170</v>
      </c>
      <c r="F20" s="11"/>
      <c r="G20" s="11">
        <f>E20*F20</f>
        <v>0</v>
      </c>
    </row>
    <row r="21" spans="1:7">
      <c r="A21" s="10">
        <v>2.2000000000000002</v>
      </c>
      <c r="B21" s="311" t="s">
        <v>60</v>
      </c>
      <c r="C21" s="312"/>
      <c r="D21" s="10" t="s">
        <v>27</v>
      </c>
      <c r="E21" s="26">
        <v>795</v>
      </c>
      <c r="F21" s="11"/>
      <c r="G21" s="11">
        <f t="shared" ref="G21:G24" si="0">E21*F21</f>
        <v>0</v>
      </c>
    </row>
    <row r="22" spans="1:7">
      <c r="A22" s="31">
        <v>2.2999999999999998</v>
      </c>
      <c r="B22" s="311" t="s">
        <v>121</v>
      </c>
      <c r="C22" s="312"/>
      <c r="D22" s="10" t="s">
        <v>27</v>
      </c>
      <c r="E22" s="26">
        <v>1600</v>
      </c>
      <c r="F22" s="11"/>
      <c r="G22" s="11">
        <f t="shared" ref="G22" si="1">E22*F22</f>
        <v>0</v>
      </c>
    </row>
    <row r="23" spans="1:7" ht="77.25" customHeight="1">
      <c r="A23" s="31">
        <v>2.4</v>
      </c>
      <c r="B23" s="311" t="s">
        <v>61</v>
      </c>
      <c r="C23" s="312"/>
      <c r="D23" s="10" t="s">
        <v>28</v>
      </c>
      <c r="E23" s="26">
        <v>457</v>
      </c>
      <c r="F23" s="11"/>
      <c r="G23" s="11">
        <f t="shared" si="0"/>
        <v>0</v>
      </c>
    </row>
    <row r="24" spans="1:7">
      <c r="A24" s="31">
        <v>2.5</v>
      </c>
      <c r="B24" s="311" t="s">
        <v>524</v>
      </c>
      <c r="C24" s="312"/>
      <c r="D24" s="31" t="s">
        <v>28</v>
      </c>
      <c r="E24" s="26">
        <v>134</v>
      </c>
      <c r="F24" s="11"/>
      <c r="G24" s="11">
        <f t="shared" si="0"/>
        <v>0</v>
      </c>
    </row>
    <row r="25" spans="1:7">
      <c r="A25" s="31">
        <v>2.6</v>
      </c>
      <c r="B25" s="311" t="s">
        <v>525</v>
      </c>
      <c r="C25" s="312"/>
      <c r="D25" s="31" t="s">
        <v>28</v>
      </c>
      <c r="E25" s="26">
        <v>53</v>
      </c>
      <c r="F25" s="11"/>
      <c r="G25" s="11">
        <f t="shared" ref="G25" si="2">E25*F25</f>
        <v>0</v>
      </c>
    </row>
    <row r="26" spans="1:7" ht="27" customHeight="1">
      <c r="A26" s="31">
        <v>2.7</v>
      </c>
      <c r="B26" s="311" t="s">
        <v>526</v>
      </c>
      <c r="C26" s="312"/>
      <c r="D26" s="31" t="s">
        <v>28</v>
      </c>
      <c r="E26" s="26">
        <v>6</v>
      </c>
      <c r="F26" s="11"/>
      <c r="G26" s="11">
        <f t="shared" ref="G26" si="3">E26*F26</f>
        <v>0</v>
      </c>
    </row>
    <row r="27" spans="1:7" ht="29.25" customHeight="1">
      <c r="A27" s="31">
        <v>2.8</v>
      </c>
      <c r="B27" s="311" t="s">
        <v>527</v>
      </c>
      <c r="C27" s="312"/>
      <c r="D27" s="31" t="s">
        <v>28</v>
      </c>
      <c r="E27" s="26">
        <v>17</v>
      </c>
      <c r="F27" s="11"/>
      <c r="G27" s="11">
        <f t="shared" ref="G27" si="4">E27*F27</f>
        <v>0</v>
      </c>
    </row>
    <row r="28" spans="1:7" ht="27" customHeight="1">
      <c r="A28" s="31">
        <v>2.9</v>
      </c>
      <c r="B28" s="311" t="s">
        <v>528</v>
      </c>
      <c r="C28" s="312"/>
      <c r="D28" s="31" t="s">
        <v>28</v>
      </c>
      <c r="E28" s="26">
        <v>36</v>
      </c>
      <c r="F28" s="11"/>
      <c r="G28" s="11">
        <f t="shared" ref="G28" si="5">E28*F28</f>
        <v>0</v>
      </c>
    </row>
    <row r="29" spans="1:7" ht="24.75" customHeight="1">
      <c r="A29" s="17">
        <v>2.1</v>
      </c>
      <c r="B29" s="311" t="s">
        <v>123</v>
      </c>
      <c r="C29" s="312"/>
      <c r="D29" s="31" t="s">
        <v>28</v>
      </c>
      <c r="E29" s="26">
        <v>52</v>
      </c>
      <c r="F29" s="11"/>
      <c r="G29" s="11">
        <f t="shared" ref="G29" si="6">E29*F29</f>
        <v>0</v>
      </c>
    </row>
    <row r="30" spans="1:7">
      <c r="A30" s="12"/>
      <c r="B30" s="12"/>
      <c r="C30" s="12"/>
      <c r="D30" s="12"/>
      <c r="E30" s="12"/>
      <c r="F30" s="12"/>
      <c r="G30" s="12"/>
    </row>
    <row r="31" spans="1:7">
      <c r="A31" s="12"/>
      <c r="B31" s="12"/>
      <c r="C31" s="12"/>
      <c r="D31" s="12"/>
      <c r="E31" s="12"/>
      <c r="F31" s="20" t="s">
        <v>529</v>
      </c>
      <c r="G31" s="11">
        <f>SUM(G20:G26)</f>
        <v>0</v>
      </c>
    </row>
    <row r="32" spans="1:7">
      <c r="A32" s="12"/>
      <c r="B32" s="12"/>
      <c r="C32" s="12"/>
      <c r="D32" s="12"/>
      <c r="E32" s="12"/>
      <c r="F32" s="22"/>
      <c r="G32" s="23"/>
    </row>
    <row r="33" spans="1:7">
      <c r="A33" s="14">
        <v>3</v>
      </c>
      <c r="B33" s="308" t="s">
        <v>685</v>
      </c>
      <c r="C33" s="309"/>
      <c r="D33" s="309"/>
      <c r="E33" s="309"/>
      <c r="F33" s="309"/>
      <c r="G33" s="310"/>
    </row>
    <row r="34" spans="1:7" ht="29.25" customHeight="1">
      <c r="A34" s="31">
        <v>3.1</v>
      </c>
      <c r="B34" s="332" t="s">
        <v>628</v>
      </c>
      <c r="C34" s="333"/>
      <c r="D34" s="31" t="s">
        <v>124</v>
      </c>
      <c r="E34" s="26">
        <v>180</v>
      </c>
      <c r="F34" s="11"/>
      <c r="G34" s="11">
        <f>E34*F34</f>
        <v>0</v>
      </c>
    </row>
    <row r="35" spans="1:7" ht="56.25" customHeight="1">
      <c r="A35" s="31">
        <v>3.2</v>
      </c>
      <c r="B35" s="332" t="s">
        <v>530</v>
      </c>
      <c r="C35" s="333"/>
      <c r="D35" s="40" t="s">
        <v>382</v>
      </c>
      <c r="E35" s="26">
        <v>5</v>
      </c>
      <c r="F35" s="11"/>
      <c r="G35" s="11">
        <f t="shared" ref="G35" si="7">E35*F35</f>
        <v>0</v>
      </c>
    </row>
    <row r="36" spans="1:7" ht="27" customHeight="1">
      <c r="A36" s="31">
        <v>3.3</v>
      </c>
      <c r="B36" s="332" t="s">
        <v>128</v>
      </c>
      <c r="C36" s="333"/>
      <c r="D36" s="40" t="s">
        <v>382</v>
      </c>
      <c r="E36" s="26">
        <v>10</v>
      </c>
      <c r="F36" s="11"/>
      <c r="G36" s="11">
        <f t="shared" ref="G36" si="8">E36*F36</f>
        <v>0</v>
      </c>
    </row>
    <row r="37" spans="1:7" ht="27.75" customHeight="1">
      <c r="A37" s="31">
        <v>3.4</v>
      </c>
      <c r="B37" s="332" t="s">
        <v>129</v>
      </c>
      <c r="C37" s="333"/>
      <c r="D37" s="40" t="s">
        <v>382</v>
      </c>
      <c r="E37" s="26">
        <v>8</v>
      </c>
      <c r="F37" s="11"/>
      <c r="G37" s="11">
        <f t="shared" ref="G37" si="9">E37*F37</f>
        <v>0</v>
      </c>
    </row>
    <row r="38" spans="1:7" ht="25.5" customHeight="1">
      <c r="A38" s="31">
        <v>3.5</v>
      </c>
      <c r="B38" s="332" t="s">
        <v>130</v>
      </c>
      <c r="C38" s="333"/>
      <c r="D38" s="40" t="s">
        <v>382</v>
      </c>
      <c r="E38" s="26">
        <v>30</v>
      </c>
      <c r="F38" s="11"/>
      <c r="G38" s="11">
        <f t="shared" ref="G38" si="10">E38*F38</f>
        <v>0</v>
      </c>
    </row>
    <row r="39" spans="1:7" ht="15.6" customHeight="1">
      <c r="A39" s="24"/>
      <c r="B39" s="25"/>
      <c r="C39" s="25"/>
      <c r="D39" s="24"/>
      <c r="E39" s="32"/>
      <c r="F39" s="23"/>
      <c r="G39" s="23"/>
    </row>
    <row r="40" spans="1:7" ht="15.6" customHeight="1">
      <c r="A40" s="24"/>
      <c r="B40" s="25"/>
      <c r="C40" s="25"/>
      <c r="D40" s="24"/>
      <c r="E40" s="32"/>
      <c r="F40" s="20" t="s">
        <v>531</v>
      </c>
      <c r="G40" s="11">
        <f>SUM(G34:G38)</f>
        <v>0</v>
      </c>
    </row>
    <row r="41" spans="1:7">
      <c r="F41" s="6"/>
      <c r="G41" s="9"/>
    </row>
    <row r="42" spans="1:7">
      <c r="F42" s="21" t="s">
        <v>29</v>
      </c>
      <c r="G42" s="19">
        <f>G17+G31+G40</f>
        <v>0</v>
      </c>
    </row>
    <row r="43" spans="1:7" ht="15" customHeight="1"/>
    <row r="44" spans="1:7" ht="20.45" customHeight="1">
      <c r="A44" s="13" t="s">
        <v>7</v>
      </c>
      <c r="B44" s="325" t="s">
        <v>5</v>
      </c>
      <c r="C44" s="326"/>
      <c r="D44" s="326"/>
      <c r="E44" s="326"/>
      <c r="F44" s="326"/>
      <c r="G44" s="327"/>
    </row>
    <row r="46" spans="1:7">
      <c r="A46" s="14">
        <v>1</v>
      </c>
      <c r="B46" s="308" t="s">
        <v>629</v>
      </c>
      <c r="C46" s="309"/>
      <c r="D46" s="309"/>
      <c r="E46" s="309"/>
      <c r="F46" s="309"/>
      <c r="G46" s="310"/>
    </row>
    <row r="47" spans="1:7" ht="81" customHeight="1">
      <c r="A47" s="353" t="s">
        <v>630</v>
      </c>
      <c r="B47" s="354"/>
      <c r="C47" s="354"/>
      <c r="D47" s="354"/>
      <c r="E47" s="354"/>
      <c r="F47" s="354"/>
      <c r="G47" s="355"/>
    </row>
    <row r="48" spans="1:7" ht="41.25" customHeight="1">
      <c r="A48" s="10">
        <v>1.1000000000000001</v>
      </c>
      <c r="B48" s="311" t="s">
        <v>31</v>
      </c>
      <c r="C48" s="312"/>
      <c r="D48" s="10" t="s">
        <v>28</v>
      </c>
      <c r="E48" s="10">
        <v>60</v>
      </c>
      <c r="F48" s="11"/>
      <c r="G48" s="11">
        <f>E48*F48</f>
        <v>0</v>
      </c>
    </row>
    <row r="49" spans="1:7" ht="52.5" customHeight="1">
      <c r="A49" s="10">
        <v>1.2</v>
      </c>
      <c r="B49" s="311" t="s">
        <v>32</v>
      </c>
      <c r="C49" s="312"/>
      <c r="D49" s="10" t="s">
        <v>28</v>
      </c>
      <c r="E49" s="10">
        <v>110</v>
      </c>
      <c r="F49" s="11"/>
      <c r="G49" s="11">
        <f>E49*F49</f>
        <v>0</v>
      </c>
    </row>
    <row r="50" spans="1:7" ht="41.25" customHeight="1">
      <c r="A50" s="10">
        <v>1.3</v>
      </c>
      <c r="B50" s="311" t="s">
        <v>33</v>
      </c>
      <c r="C50" s="312"/>
      <c r="D50" s="10" t="s">
        <v>28</v>
      </c>
      <c r="E50" s="10">
        <v>110</v>
      </c>
      <c r="F50" s="11"/>
      <c r="G50" s="11">
        <f t="shared" ref="G50:G56" si="11">E50*F50</f>
        <v>0</v>
      </c>
    </row>
    <row r="51" spans="1:7" ht="41.25" customHeight="1">
      <c r="A51" s="10">
        <v>1.4</v>
      </c>
      <c r="B51" s="311" t="s">
        <v>34</v>
      </c>
      <c r="C51" s="312"/>
      <c r="D51" s="10" t="s">
        <v>28</v>
      </c>
      <c r="E51" s="10">
        <v>110</v>
      </c>
      <c r="F51" s="11"/>
      <c r="G51" s="11">
        <f t="shared" si="11"/>
        <v>0</v>
      </c>
    </row>
    <row r="52" spans="1:7" ht="41.25" customHeight="1">
      <c r="A52" s="10">
        <v>1.5</v>
      </c>
      <c r="B52" s="311" t="s">
        <v>35</v>
      </c>
      <c r="C52" s="312"/>
      <c r="D52" s="10" t="s">
        <v>28</v>
      </c>
      <c r="E52" s="10">
        <v>110</v>
      </c>
      <c r="F52" s="11"/>
      <c r="G52" s="11">
        <f t="shared" si="11"/>
        <v>0</v>
      </c>
    </row>
    <row r="53" spans="1:7" ht="41.25" customHeight="1">
      <c r="A53" s="10">
        <v>1.6</v>
      </c>
      <c r="B53" s="364" t="s">
        <v>36</v>
      </c>
      <c r="C53" s="365"/>
      <c r="D53" s="10" t="s">
        <v>28</v>
      </c>
      <c r="E53" s="10">
        <v>110</v>
      </c>
      <c r="F53" s="11"/>
      <c r="G53" s="11">
        <f t="shared" si="11"/>
        <v>0</v>
      </c>
    </row>
    <row r="54" spans="1:7" ht="41.25" customHeight="1">
      <c r="A54" s="10">
        <v>1.7</v>
      </c>
      <c r="B54" s="311" t="s">
        <v>37</v>
      </c>
      <c r="C54" s="312"/>
      <c r="D54" s="10" t="s">
        <v>28</v>
      </c>
      <c r="E54" s="10">
        <v>110</v>
      </c>
      <c r="F54" s="11"/>
      <c r="G54" s="11">
        <f t="shared" si="11"/>
        <v>0</v>
      </c>
    </row>
    <row r="55" spans="1:7" ht="41.25" customHeight="1">
      <c r="A55" s="10">
        <v>1.8</v>
      </c>
      <c r="B55" s="311" t="s">
        <v>38</v>
      </c>
      <c r="C55" s="312"/>
      <c r="D55" s="10" t="s">
        <v>28</v>
      </c>
      <c r="E55" s="10">
        <v>110</v>
      </c>
      <c r="F55" s="11"/>
      <c r="G55" s="11">
        <f t="shared" si="11"/>
        <v>0</v>
      </c>
    </row>
    <row r="56" spans="1:7" ht="41.25" customHeight="1">
      <c r="A56" s="10">
        <v>1.9</v>
      </c>
      <c r="B56" s="311" t="s">
        <v>39</v>
      </c>
      <c r="C56" s="312"/>
      <c r="D56" s="10" t="s">
        <v>28</v>
      </c>
      <c r="E56" s="10">
        <v>110</v>
      </c>
      <c r="F56" s="11"/>
      <c r="G56" s="11">
        <f t="shared" si="11"/>
        <v>0</v>
      </c>
    </row>
    <row r="57" spans="1:7" ht="41.25" customHeight="1">
      <c r="A57" s="17">
        <v>1.1000000000000001</v>
      </c>
      <c r="B57" s="311" t="s">
        <v>40</v>
      </c>
      <c r="C57" s="312"/>
      <c r="D57" s="10" t="s">
        <v>28</v>
      </c>
      <c r="E57" s="40">
        <v>110</v>
      </c>
      <c r="F57" s="11"/>
      <c r="G57" s="11">
        <f t="shared" ref="G57:G63" si="12">E57*F57</f>
        <v>0</v>
      </c>
    </row>
    <row r="58" spans="1:7" ht="41.25" customHeight="1">
      <c r="A58" s="10">
        <v>1.1100000000000001</v>
      </c>
      <c r="B58" s="311" t="s">
        <v>41</v>
      </c>
      <c r="C58" s="312"/>
      <c r="D58" s="10" t="s">
        <v>28</v>
      </c>
      <c r="E58" s="40">
        <v>110</v>
      </c>
      <c r="F58" s="11"/>
      <c r="G58" s="11">
        <f t="shared" si="12"/>
        <v>0</v>
      </c>
    </row>
    <row r="59" spans="1:7" ht="41.25" customHeight="1">
      <c r="A59" s="17">
        <v>1.1200000000000001</v>
      </c>
      <c r="B59" s="311" t="s">
        <v>42</v>
      </c>
      <c r="C59" s="312"/>
      <c r="D59" s="10" t="s">
        <v>28</v>
      </c>
      <c r="E59" s="40">
        <v>110</v>
      </c>
      <c r="F59" s="11"/>
      <c r="G59" s="11">
        <f t="shared" si="12"/>
        <v>0</v>
      </c>
    </row>
    <row r="60" spans="1:7" ht="41.25" customHeight="1">
      <c r="A60" s="10">
        <v>1.1299999999999999</v>
      </c>
      <c r="B60" s="311" t="s">
        <v>43</v>
      </c>
      <c r="C60" s="312"/>
      <c r="D60" s="10" t="s">
        <v>28</v>
      </c>
      <c r="E60" s="40">
        <v>110</v>
      </c>
      <c r="F60" s="11"/>
      <c r="G60" s="11">
        <f t="shared" si="12"/>
        <v>0</v>
      </c>
    </row>
    <row r="61" spans="1:7" ht="41.25" customHeight="1">
      <c r="A61" s="17">
        <v>1.1399999999999999</v>
      </c>
      <c r="B61" s="311" t="s">
        <v>44</v>
      </c>
      <c r="C61" s="312"/>
      <c r="D61" s="10" t="s">
        <v>28</v>
      </c>
      <c r="E61" s="40">
        <v>110</v>
      </c>
      <c r="F61" s="11"/>
      <c r="G61" s="11">
        <f t="shared" si="12"/>
        <v>0</v>
      </c>
    </row>
    <row r="62" spans="1:7" ht="41.25" customHeight="1">
      <c r="A62" s="10">
        <v>1.1499999999999999</v>
      </c>
      <c r="B62" s="311" t="s">
        <v>45</v>
      </c>
      <c r="C62" s="312"/>
      <c r="D62" s="10" t="s">
        <v>28</v>
      </c>
      <c r="E62" s="40">
        <v>110</v>
      </c>
      <c r="F62" s="11"/>
      <c r="G62" s="11">
        <f t="shared" si="12"/>
        <v>0</v>
      </c>
    </row>
    <row r="63" spans="1:7" ht="41.25" customHeight="1">
      <c r="A63" s="17">
        <v>1.1599999999999999</v>
      </c>
      <c r="B63" s="311" t="s">
        <v>46</v>
      </c>
      <c r="C63" s="312"/>
      <c r="D63" s="10" t="s">
        <v>28</v>
      </c>
      <c r="E63" s="40">
        <v>110</v>
      </c>
      <c r="F63" s="11"/>
      <c r="G63" s="11">
        <f t="shared" si="12"/>
        <v>0</v>
      </c>
    </row>
    <row r="64" spans="1:7" ht="41.25" customHeight="1">
      <c r="A64" s="17">
        <v>1.17</v>
      </c>
      <c r="B64" s="311" t="s">
        <v>47</v>
      </c>
      <c r="C64" s="312"/>
      <c r="D64" s="10" t="s">
        <v>28</v>
      </c>
      <c r="E64" s="40">
        <v>110</v>
      </c>
      <c r="F64" s="11"/>
      <c r="G64" s="11">
        <f t="shared" ref="G64:G67" si="13">E64*F64</f>
        <v>0</v>
      </c>
    </row>
    <row r="65" spans="1:7" ht="41.25" customHeight="1">
      <c r="A65" s="10">
        <v>1.18</v>
      </c>
      <c r="B65" s="311" t="s">
        <v>48</v>
      </c>
      <c r="C65" s="312"/>
      <c r="D65" s="10" t="s">
        <v>28</v>
      </c>
      <c r="E65" s="40">
        <v>110</v>
      </c>
      <c r="F65" s="11"/>
      <c r="G65" s="11">
        <f t="shared" si="13"/>
        <v>0</v>
      </c>
    </row>
    <row r="66" spans="1:7" ht="41.25" customHeight="1">
      <c r="A66" s="17">
        <v>1.19</v>
      </c>
      <c r="B66" s="311" t="s">
        <v>49</v>
      </c>
      <c r="C66" s="312"/>
      <c r="D66" s="10" t="s">
        <v>28</v>
      </c>
      <c r="E66" s="40">
        <v>110</v>
      </c>
      <c r="F66" s="11"/>
      <c r="G66" s="11">
        <f t="shared" si="13"/>
        <v>0</v>
      </c>
    </row>
    <row r="67" spans="1:7" ht="31.5" customHeight="1">
      <c r="A67" s="17">
        <v>1.2</v>
      </c>
      <c r="B67" s="311" t="s">
        <v>50</v>
      </c>
      <c r="C67" s="312"/>
      <c r="D67" s="10" t="s">
        <v>28</v>
      </c>
      <c r="E67" s="40">
        <v>110</v>
      </c>
      <c r="F67" s="11"/>
      <c r="G67" s="11">
        <f t="shared" si="13"/>
        <v>0</v>
      </c>
    </row>
    <row r="68" spans="1:7" ht="27" customHeight="1">
      <c r="A68" s="17">
        <v>1.21</v>
      </c>
      <c r="B68" s="311" t="s">
        <v>532</v>
      </c>
      <c r="C68" s="312"/>
      <c r="D68" s="31" t="s">
        <v>28</v>
      </c>
      <c r="E68" s="40">
        <v>110</v>
      </c>
      <c r="F68" s="11"/>
      <c r="G68" s="11">
        <f t="shared" ref="G68" si="14">E68*F68</f>
        <v>0</v>
      </c>
    </row>
    <row r="69" spans="1:7" ht="27" customHeight="1">
      <c r="A69" s="17">
        <v>1.22</v>
      </c>
      <c r="B69" s="311" t="s">
        <v>533</v>
      </c>
      <c r="C69" s="312"/>
      <c r="D69" s="31" t="s">
        <v>28</v>
      </c>
      <c r="E69" s="40">
        <v>110</v>
      </c>
      <c r="F69" s="11"/>
      <c r="G69" s="11">
        <f t="shared" ref="G69" si="15">E69*F69</f>
        <v>0</v>
      </c>
    </row>
    <row r="70" spans="1:7" ht="41.25" customHeight="1">
      <c r="A70" s="17">
        <v>1.23</v>
      </c>
      <c r="B70" s="311" t="s">
        <v>534</v>
      </c>
      <c r="C70" s="312"/>
      <c r="D70" s="31" t="s">
        <v>28</v>
      </c>
      <c r="E70" s="40">
        <v>110</v>
      </c>
      <c r="F70" s="11"/>
      <c r="G70" s="11">
        <f t="shared" ref="G70" si="16">E70*F70</f>
        <v>0</v>
      </c>
    </row>
    <row r="71" spans="1:7" ht="52.5" customHeight="1">
      <c r="A71" s="33">
        <v>1.24</v>
      </c>
      <c r="B71" s="332" t="s">
        <v>535</v>
      </c>
      <c r="C71" s="333"/>
      <c r="D71" s="34" t="s">
        <v>122</v>
      </c>
      <c r="E71" s="34">
        <v>35</v>
      </c>
      <c r="F71" s="35"/>
      <c r="G71" s="35">
        <f t="shared" ref="G71" si="17">E71*F71</f>
        <v>0</v>
      </c>
    </row>
    <row r="72" spans="1:7" ht="66" customHeight="1">
      <c r="A72" s="33">
        <v>1.25</v>
      </c>
      <c r="B72" s="332" t="s">
        <v>536</v>
      </c>
      <c r="C72" s="333"/>
      <c r="D72" s="34" t="s">
        <v>11</v>
      </c>
      <c r="E72" s="34">
        <v>98</v>
      </c>
      <c r="F72" s="35"/>
      <c r="G72" s="35">
        <f t="shared" ref="G72" si="18">E72*F72</f>
        <v>0</v>
      </c>
    </row>
    <row r="73" spans="1:7" ht="15" customHeight="1">
      <c r="A73" s="33">
        <v>1.26</v>
      </c>
      <c r="B73" s="332" t="s">
        <v>537</v>
      </c>
      <c r="C73" s="333"/>
      <c r="D73" s="34" t="s">
        <v>122</v>
      </c>
      <c r="E73" s="34">
        <v>175</v>
      </c>
      <c r="F73" s="35"/>
      <c r="G73" s="35">
        <f t="shared" ref="G73" si="19">E73*F73</f>
        <v>0</v>
      </c>
    </row>
    <row r="74" spans="1:7" ht="27" customHeight="1">
      <c r="A74" s="33">
        <v>1.27</v>
      </c>
      <c r="B74" s="332" t="s">
        <v>538</v>
      </c>
      <c r="C74" s="333"/>
      <c r="D74" s="34" t="s">
        <v>11</v>
      </c>
      <c r="E74" s="34">
        <v>75</v>
      </c>
      <c r="F74" s="35"/>
      <c r="G74" s="35">
        <f t="shared" ref="G74" si="20">E74*F74</f>
        <v>0</v>
      </c>
    </row>
    <row r="75" spans="1:7">
      <c r="A75" s="12"/>
      <c r="B75" s="12"/>
      <c r="C75" s="12"/>
      <c r="D75" s="12"/>
      <c r="E75" s="12"/>
      <c r="F75" s="12"/>
      <c r="G75" s="12"/>
    </row>
    <row r="76" spans="1:7">
      <c r="A76" s="12"/>
      <c r="B76" s="12"/>
      <c r="C76" s="12"/>
      <c r="D76" s="12"/>
      <c r="E76" s="12"/>
      <c r="F76" s="20" t="s">
        <v>523</v>
      </c>
      <c r="G76" s="11">
        <f>SUM(G48:G74)</f>
        <v>0</v>
      </c>
    </row>
    <row r="78" spans="1:7">
      <c r="A78" s="14">
        <v>2</v>
      </c>
      <c r="B78" s="308" t="s">
        <v>631</v>
      </c>
      <c r="C78" s="309"/>
      <c r="D78" s="309"/>
      <c r="E78" s="309"/>
      <c r="F78" s="309"/>
      <c r="G78" s="310"/>
    </row>
    <row r="79" spans="1:7" ht="28.9" customHeight="1">
      <c r="A79" s="345" t="s">
        <v>51</v>
      </c>
      <c r="B79" s="346"/>
      <c r="C79" s="346"/>
      <c r="D79" s="346"/>
      <c r="E79" s="346"/>
      <c r="F79" s="346"/>
      <c r="G79" s="347"/>
    </row>
    <row r="80" spans="1:7" ht="16.5" customHeight="1">
      <c r="A80" s="356">
        <v>2.1</v>
      </c>
      <c r="B80" s="348" t="s">
        <v>52</v>
      </c>
      <c r="C80" s="349"/>
      <c r="D80" s="349"/>
      <c r="E80" s="349"/>
      <c r="F80" s="349"/>
      <c r="G80" s="350"/>
    </row>
    <row r="81" spans="1:7" ht="16.5" customHeight="1">
      <c r="A81" s="357"/>
      <c r="B81" s="15" t="s">
        <v>21</v>
      </c>
      <c r="C81" s="16" t="s">
        <v>53</v>
      </c>
      <c r="D81" s="10" t="s">
        <v>8</v>
      </c>
      <c r="E81" s="26">
        <v>16858</v>
      </c>
      <c r="F81" s="11"/>
      <c r="G81" s="11">
        <f t="shared" ref="G81:G86" si="21">E81*F81</f>
        <v>0</v>
      </c>
    </row>
    <row r="82" spans="1:7" ht="16.5" customHeight="1">
      <c r="A82" s="357"/>
      <c r="B82" s="15" t="s">
        <v>22</v>
      </c>
      <c r="C82" s="16" t="s">
        <v>54</v>
      </c>
      <c r="D82" s="10" t="s">
        <v>8</v>
      </c>
      <c r="E82" s="26">
        <v>61480</v>
      </c>
      <c r="F82" s="11"/>
      <c r="G82" s="11">
        <f t="shared" si="21"/>
        <v>0</v>
      </c>
    </row>
    <row r="83" spans="1:7" ht="16.5" customHeight="1">
      <c r="A83" s="357"/>
      <c r="B83" s="15" t="s">
        <v>23</v>
      </c>
      <c r="C83" s="16" t="s">
        <v>55</v>
      </c>
      <c r="D83" s="10" t="s">
        <v>8</v>
      </c>
      <c r="E83" s="26">
        <v>75481</v>
      </c>
      <c r="F83" s="11"/>
      <c r="G83" s="11">
        <f t="shared" si="21"/>
        <v>0</v>
      </c>
    </row>
    <row r="84" spans="1:7" ht="16.5" customHeight="1">
      <c r="A84" s="357"/>
      <c r="B84" s="15" t="s">
        <v>24</v>
      </c>
      <c r="C84" s="16" t="s">
        <v>56</v>
      </c>
      <c r="D84" s="10" t="s">
        <v>8</v>
      </c>
      <c r="E84" s="26">
        <v>16750</v>
      </c>
      <c r="F84" s="11"/>
      <c r="G84" s="11">
        <f t="shared" si="21"/>
        <v>0</v>
      </c>
    </row>
    <row r="85" spans="1:7" ht="16.5" customHeight="1">
      <c r="A85" s="357"/>
      <c r="B85" s="15" t="s">
        <v>25</v>
      </c>
      <c r="C85" s="16" t="s">
        <v>57</v>
      </c>
      <c r="D85" s="10" t="s">
        <v>8</v>
      </c>
      <c r="E85" s="26">
        <v>44756</v>
      </c>
      <c r="F85" s="11"/>
      <c r="G85" s="11">
        <f t="shared" si="21"/>
        <v>0</v>
      </c>
    </row>
    <row r="86" spans="1:7" ht="16.5" customHeight="1">
      <c r="A86" s="357"/>
      <c r="B86" s="15" t="s">
        <v>26</v>
      </c>
      <c r="C86" s="16" t="s">
        <v>58</v>
      </c>
      <c r="D86" s="10" t="s">
        <v>8</v>
      </c>
      <c r="E86" s="26">
        <v>6768</v>
      </c>
      <c r="F86" s="11"/>
      <c r="G86" s="11">
        <f t="shared" si="21"/>
        <v>0</v>
      </c>
    </row>
    <row r="87" spans="1:7" ht="16.5" customHeight="1">
      <c r="A87" s="357"/>
      <c r="B87" s="15" t="s">
        <v>126</v>
      </c>
      <c r="C87" s="39" t="s">
        <v>127</v>
      </c>
      <c r="D87" s="40" t="s">
        <v>8</v>
      </c>
      <c r="E87" s="26">
        <v>325</v>
      </c>
      <c r="F87" s="11"/>
      <c r="G87" s="11">
        <f t="shared" ref="G87" si="22">E87*F87</f>
        <v>0</v>
      </c>
    </row>
    <row r="88" spans="1:7">
      <c r="A88" s="12"/>
      <c r="B88" s="12"/>
      <c r="C88" s="12"/>
      <c r="D88" s="12"/>
      <c r="E88" s="12"/>
      <c r="F88" s="12"/>
      <c r="G88" s="12"/>
    </row>
    <row r="89" spans="1:7">
      <c r="A89" s="12"/>
      <c r="B89" s="12"/>
      <c r="C89" s="12"/>
      <c r="D89" s="12"/>
      <c r="E89" s="12"/>
      <c r="F89" s="20" t="s">
        <v>529</v>
      </c>
      <c r="G89" s="11">
        <f>SUM(G81:G87)</f>
        <v>0</v>
      </c>
    </row>
    <row r="91" spans="1:7">
      <c r="A91" s="14">
        <v>3</v>
      </c>
      <c r="B91" s="308" t="s">
        <v>632</v>
      </c>
      <c r="C91" s="309"/>
      <c r="D91" s="309"/>
      <c r="E91" s="309"/>
      <c r="F91" s="309"/>
      <c r="G91" s="310"/>
    </row>
    <row r="92" spans="1:7" ht="168" customHeight="1">
      <c r="A92" s="10">
        <v>3.1</v>
      </c>
      <c r="B92" s="311" t="s">
        <v>618</v>
      </c>
      <c r="C92" s="312"/>
      <c r="D92" s="10" t="s">
        <v>28</v>
      </c>
      <c r="E92" s="10">
        <v>180</v>
      </c>
      <c r="F92" s="11"/>
      <c r="G92" s="11">
        <f>E92*F92</f>
        <v>0</v>
      </c>
    </row>
    <row r="93" spans="1:7" ht="168.75" customHeight="1">
      <c r="A93" s="10">
        <v>3.2</v>
      </c>
      <c r="B93" s="311" t="s">
        <v>619</v>
      </c>
      <c r="C93" s="312"/>
      <c r="D93" s="10" t="s">
        <v>28</v>
      </c>
      <c r="E93" s="10">
        <v>65</v>
      </c>
      <c r="F93" s="11"/>
      <c r="G93" s="11">
        <f t="shared" ref="G93:G102" si="23">E93*F93</f>
        <v>0</v>
      </c>
    </row>
    <row r="94" spans="1:7" ht="66" customHeight="1">
      <c r="A94" s="10">
        <v>3.3</v>
      </c>
      <c r="B94" s="311" t="s">
        <v>539</v>
      </c>
      <c r="C94" s="312"/>
      <c r="D94" s="10" t="s">
        <v>27</v>
      </c>
      <c r="E94" s="10">
        <v>1105</v>
      </c>
      <c r="F94" s="11"/>
      <c r="G94" s="11"/>
    </row>
    <row r="95" spans="1:7" ht="65.25" customHeight="1">
      <c r="A95" s="10">
        <v>3.4</v>
      </c>
      <c r="B95" s="311" t="s">
        <v>540</v>
      </c>
      <c r="C95" s="312"/>
      <c r="D95" s="10" t="s">
        <v>27</v>
      </c>
      <c r="E95" s="10">
        <v>335</v>
      </c>
      <c r="F95" s="11"/>
      <c r="G95" s="11">
        <f t="shared" si="23"/>
        <v>0</v>
      </c>
    </row>
    <row r="96" spans="1:7" ht="30" customHeight="1">
      <c r="A96" s="10">
        <v>3.5</v>
      </c>
      <c r="B96" s="311" t="s">
        <v>541</v>
      </c>
      <c r="C96" s="312"/>
      <c r="D96" s="40" t="s">
        <v>382</v>
      </c>
      <c r="E96" s="10">
        <v>3</v>
      </c>
      <c r="F96" s="11"/>
      <c r="G96" s="11">
        <f t="shared" si="23"/>
        <v>0</v>
      </c>
    </row>
    <row r="97" spans="1:7" ht="90.75" customHeight="1">
      <c r="A97" s="10">
        <v>3.6</v>
      </c>
      <c r="B97" s="311" t="s">
        <v>542</v>
      </c>
      <c r="C97" s="312"/>
      <c r="D97" s="10" t="s">
        <v>27</v>
      </c>
      <c r="E97" s="10">
        <v>2654</v>
      </c>
      <c r="F97" s="11"/>
      <c r="G97" s="11">
        <f t="shared" si="23"/>
        <v>0</v>
      </c>
    </row>
    <row r="98" spans="1:7" ht="168.75" customHeight="1">
      <c r="A98" s="10">
        <v>3.7</v>
      </c>
      <c r="B98" s="311" t="s">
        <v>620</v>
      </c>
      <c r="C98" s="312"/>
      <c r="D98" s="10" t="s">
        <v>27</v>
      </c>
      <c r="E98" s="10">
        <v>6870</v>
      </c>
      <c r="F98" s="11"/>
      <c r="G98" s="11">
        <f t="shared" si="23"/>
        <v>0</v>
      </c>
    </row>
    <row r="99" spans="1:7" ht="117.75" customHeight="1">
      <c r="A99" s="10">
        <v>3.8</v>
      </c>
      <c r="B99" s="311" t="s">
        <v>543</v>
      </c>
      <c r="C99" s="312"/>
      <c r="D99" s="10" t="s">
        <v>27</v>
      </c>
      <c r="E99" s="10">
        <v>6870</v>
      </c>
      <c r="F99" s="11"/>
      <c r="G99" s="11">
        <f t="shared" si="23"/>
        <v>0</v>
      </c>
    </row>
    <row r="100" spans="1:7" ht="122.25" customHeight="1">
      <c r="A100" s="10">
        <v>3.9</v>
      </c>
      <c r="B100" s="311" t="s">
        <v>544</v>
      </c>
      <c r="C100" s="312"/>
      <c r="D100" s="10" t="s">
        <v>27</v>
      </c>
      <c r="E100" s="10">
        <v>6870</v>
      </c>
      <c r="F100" s="11"/>
      <c r="G100" s="11">
        <f t="shared" si="23"/>
        <v>0</v>
      </c>
    </row>
    <row r="101" spans="1:7" ht="142.5" customHeight="1">
      <c r="A101" s="17">
        <v>3.1</v>
      </c>
      <c r="B101" s="311" t="s">
        <v>545</v>
      </c>
      <c r="C101" s="312"/>
      <c r="D101" s="10" t="s">
        <v>27</v>
      </c>
      <c r="E101" s="10">
        <v>6870</v>
      </c>
      <c r="F101" s="11"/>
      <c r="G101" s="11">
        <f t="shared" si="23"/>
        <v>0</v>
      </c>
    </row>
    <row r="102" spans="1:7" ht="39.75" customHeight="1">
      <c r="A102" s="17">
        <v>3.11</v>
      </c>
      <c r="B102" s="311" t="s">
        <v>546</v>
      </c>
      <c r="C102" s="312"/>
      <c r="D102" s="10" t="s">
        <v>27</v>
      </c>
      <c r="E102" s="10">
        <v>600</v>
      </c>
      <c r="F102" s="11"/>
      <c r="G102" s="11">
        <f t="shared" si="23"/>
        <v>0</v>
      </c>
    </row>
    <row r="103" spans="1:7" ht="26.25" customHeight="1">
      <c r="A103" s="17">
        <v>3.12</v>
      </c>
      <c r="B103" s="311" t="s">
        <v>547</v>
      </c>
      <c r="C103" s="312"/>
      <c r="D103" s="10" t="s">
        <v>27</v>
      </c>
      <c r="E103" s="10">
        <v>285</v>
      </c>
      <c r="F103" s="11"/>
      <c r="G103" s="11">
        <f t="shared" ref="G103" si="24">E103*F103</f>
        <v>0</v>
      </c>
    </row>
    <row r="104" spans="1:7">
      <c r="A104" s="12"/>
      <c r="B104" s="12"/>
      <c r="C104" s="12"/>
      <c r="D104" s="12"/>
      <c r="E104" s="12"/>
      <c r="F104" s="12"/>
      <c r="G104" s="12"/>
    </row>
    <row r="105" spans="1:7">
      <c r="A105" s="12"/>
      <c r="B105" s="12"/>
      <c r="C105" s="12"/>
      <c r="D105" s="12"/>
      <c r="E105" s="12"/>
      <c r="F105" s="20" t="s">
        <v>548</v>
      </c>
      <c r="G105" s="11">
        <f>SUM(G92:G103)</f>
        <v>0</v>
      </c>
    </row>
    <row r="106" spans="1:7">
      <c r="A106" s="12"/>
      <c r="B106" s="12"/>
      <c r="C106" s="12"/>
      <c r="D106" s="12"/>
      <c r="E106" s="12"/>
      <c r="F106" s="22"/>
      <c r="G106" s="23"/>
    </row>
    <row r="107" spans="1:7">
      <c r="A107" s="14">
        <v>4</v>
      </c>
      <c r="B107" s="308" t="s">
        <v>633</v>
      </c>
      <c r="C107" s="309"/>
      <c r="D107" s="309"/>
      <c r="E107" s="309"/>
      <c r="F107" s="309"/>
      <c r="G107" s="310"/>
    </row>
    <row r="108" spans="1:7" ht="196.5" customHeight="1">
      <c r="A108" s="10">
        <v>4.0999999999999996</v>
      </c>
      <c r="B108" s="311" t="s">
        <v>549</v>
      </c>
      <c r="C108" s="312"/>
      <c r="D108" s="10" t="s">
        <v>27</v>
      </c>
      <c r="E108" s="10">
        <v>770</v>
      </c>
      <c r="F108" s="11"/>
      <c r="G108" s="11">
        <f>E108*F108</f>
        <v>0</v>
      </c>
    </row>
    <row r="109" spans="1:7" ht="143.25" customHeight="1">
      <c r="A109" s="10">
        <v>4.2</v>
      </c>
      <c r="B109" s="311" t="s">
        <v>550</v>
      </c>
      <c r="C109" s="312"/>
      <c r="D109" s="10" t="s">
        <v>27</v>
      </c>
      <c r="E109" s="10">
        <v>1050</v>
      </c>
      <c r="F109" s="11"/>
      <c r="G109" s="11">
        <f t="shared" ref="G109" si="25">E109*F109</f>
        <v>0</v>
      </c>
    </row>
    <row r="110" spans="1:7" ht="103.5" customHeight="1">
      <c r="A110" s="10">
        <v>4.3</v>
      </c>
      <c r="B110" s="311" t="s">
        <v>551</v>
      </c>
      <c r="C110" s="312"/>
      <c r="D110" s="10" t="s">
        <v>27</v>
      </c>
      <c r="E110" s="10">
        <v>1050</v>
      </c>
      <c r="F110" s="11"/>
      <c r="G110" s="11">
        <f t="shared" ref="G110" si="26">E110*F110</f>
        <v>0</v>
      </c>
    </row>
    <row r="111" spans="1:7" ht="39" customHeight="1">
      <c r="A111" s="10">
        <v>4.4000000000000004</v>
      </c>
      <c r="B111" s="332" t="s">
        <v>552</v>
      </c>
      <c r="C111" s="333"/>
      <c r="D111" s="10" t="s">
        <v>27</v>
      </c>
      <c r="E111" s="10">
        <v>195</v>
      </c>
      <c r="F111" s="11"/>
      <c r="G111" s="11">
        <f t="shared" ref="G111" si="27">E111*F111</f>
        <v>0</v>
      </c>
    </row>
    <row r="112" spans="1:7">
      <c r="A112" s="24"/>
      <c r="B112" s="25"/>
      <c r="C112" s="25"/>
      <c r="D112" s="24"/>
      <c r="E112" s="24"/>
      <c r="F112" s="23"/>
      <c r="G112" s="23"/>
    </row>
    <row r="113" spans="1:7">
      <c r="A113" s="24"/>
      <c r="B113" s="25"/>
      <c r="C113" s="25"/>
      <c r="D113" s="24"/>
      <c r="E113" s="24"/>
      <c r="F113" s="20" t="s">
        <v>553</v>
      </c>
      <c r="G113" s="11">
        <f>SUM(G108:G111)</f>
        <v>0</v>
      </c>
    </row>
    <row r="114" spans="1:7">
      <c r="A114" s="12"/>
      <c r="B114" s="12"/>
      <c r="C114" s="12"/>
      <c r="D114" s="12"/>
      <c r="E114" s="12"/>
      <c r="F114" s="22"/>
      <c r="G114" s="23"/>
    </row>
    <row r="115" spans="1:7">
      <c r="A115" s="12"/>
      <c r="B115" s="12"/>
      <c r="C115" s="12"/>
      <c r="D115" s="12"/>
      <c r="E115" s="12"/>
      <c r="F115" s="21" t="s">
        <v>30</v>
      </c>
      <c r="G115" s="19">
        <f>G76+G89+G105+G113</f>
        <v>0</v>
      </c>
    </row>
    <row r="117" spans="1:7" ht="18" customHeight="1">
      <c r="A117" s="13" t="s">
        <v>12</v>
      </c>
      <c r="B117" s="325" t="s">
        <v>9</v>
      </c>
      <c r="C117" s="326"/>
      <c r="D117" s="326"/>
      <c r="E117" s="326"/>
      <c r="F117" s="326"/>
      <c r="G117" s="327"/>
    </row>
    <row r="119" spans="1:7">
      <c r="A119" s="14">
        <v>1</v>
      </c>
      <c r="B119" s="308" t="s">
        <v>10</v>
      </c>
      <c r="C119" s="309"/>
      <c r="D119" s="309"/>
      <c r="E119" s="309"/>
      <c r="F119" s="309"/>
      <c r="G119" s="310"/>
    </row>
    <row r="120" spans="1:7" ht="120" customHeight="1">
      <c r="A120" s="10">
        <v>1.1000000000000001</v>
      </c>
      <c r="B120" s="311" t="s">
        <v>554</v>
      </c>
      <c r="C120" s="312"/>
      <c r="D120" s="10" t="s">
        <v>27</v>
      </c>
      <c r="E120" s="10">
        <v>1185</v>
      </c>
      <c r="F120" s="11"/>
      <c r="G120" s="11">
        <f>E120*F120</f>
        <v>0</v>
      </c>
    </row>
    <row r="121" spans="1:7" ht="168" customHeight="1">
      <c r="A121" s="10">
        <v>1.2</v>
      </c>
      <c r="B121" s="332" t="s">
        <v>555</v>
      </c>
      <c r="C121" s="333"/>
      <c r="D121" s="10" t="s">
        <v>27</v>
      </c>
      <c r="E121" s="10">
        <v>535</v>
      </c>
      <c r="F121" s="11"/>
      <c r="G121" s="11">
        <f>E121*F121</f>
        <v>0</v>
      </c>
    </row>
    <row r="122" spans="1:7" ht="120.75" customHeight="1">
      <c r="A122" s="10">
        <v>1.3</v>
      </c>
      <c r="B122" s="311" t="s">
        <v>556</v>
      </c>
      <c r="C122" s="312"/>
      <c r="D122" s="10" t="s">
        <v>27</v>
      </c>
      <c r="E122" s="10">
        <v>1550</v>
      </c>
      <c r="F122" s="11"/>
      <c r="G122" s="11">
        <f>E122*F122</f>
        <v>0</v>
      </c>
    </row>
    <row r="123" spans="1:7" ht="171.75" customHeight="1">
      <c r="A123" s="29">
        <v>1.4</v>
      </c>
      <c r="B123" s="311" t="s">
        <v>557</v>
      </c>
      <c r="C123" s="312"/>
      <c r="D123" s="29" t="s">
        <v>27</v>
      </c>
      <c r="E123" s="29">
        <v>340</v>
      </c>
      <c r="F123" s="11"/>
      <c r="G123" s="11">
        <f>E123*F123</f>
        <v>0</v>
      </c>
    </row>
    <row r="124" spans="1:7" ht="190.9" customHeight="1">
      <c r="A124" s="29">
        <v>1.5</v>
      </c>
      <c r="B124" s="311" t="s">
        <v>558</v>
      </c>
      <c r="C124" s="312"/>
      <c r="D124" s="10" t="s">
        <v>27</v>
      </c>
      <c r="E124" s="10">
        <v>620</v>
      </c>
      <c r="F124" s="11"/>
      <c r="G124" s="11">
        <f>E124*F124</f>
        <v>0</v>
      </c>
    </row>
    <row r="125" spans="1:7" ht="71.45" customHeight="1">
      <c r="A125" s="29">
        <v>1.6</v>
      </c>
      <c r="B125" s="311" t="s">
        <v>559</v>
      </c>
      <c r="C125" s="312"/>
      <c r="D125" s="10" t="s">
        <v>27</v>
      </c>
      <c r="E125" s="10">
        <v>1000</v>
      </c>
      <c r="F125" s="11"/>
      <c r="G125" s="11">
        <f t="shared" ref="G125:G130" si="28">E125*F125</f>
        <v>0</v>
      </c>
    </row>
    <row r="126" spans="1:7" ht="188.45" customHeight="1">
      <c r="A126" s="29">
        <v>1.7</v>
      </c>
      <c r="B126" s="311" t="s">
        <v>560</v>
      </c>
      <c r="C126" s="312"/>
      <c r="D126" s="10" t="s">
        <v>27</v>
      </c>
      <c r="E126" s="10">
        <v>415</v>
      </c>
      <c r="F126" s="11"/>
      <c r="G126" s="11">
        <f t="shared" si="28"/>
        <v>0</v>
      </c>
    </row>
    <row r="127" spans="1:7" ht="218.25" customHeight="1">
      <c r="A127" s="29">
        <v>1.8</v>
      </c>
      <c r="B127" s="311" t="s">
        <v>561</v>
      </c>
      <c r="C127" s="312"/>
      <c r="D127" s="40" t="s">
        <v>382</v>
      </c>
      <c r="E127" s="10">
        <v>104</v>
      </c>
      <c r="F127" s="11"/>
      <c r="G127" s="11">
        <f t="shared" ref="G127" si="29">E127*F127</f>
        <v>0</v>
      </c>
    </row>
    <row r="128" spans="1:7" ht="156.75" customHeight="1">
      <c r="A128" s="29">
        <v>1.9</v>
      </c>
      <c r="B128" s="311" t="s">
        <v>562</v>
      </c>
      <c r="C128" s="312"/>
      <c r="D128" s="10" t="s">
        <v>27</v>
      </c>
      <c r="E128" s="10">
        <v>115</v>
      </c>
      <c r="F128" s="11"/>
      <c r="G128" s="11">
        <f t="shared" ref="G128" si="30">E128*F128</f>
        <v>0</v>
      </c>
    </row>
    <row r="129" spans="1:7" ht="119.45" customHeight="1">
      <c r="A129" s="17">
        <v>1.1000000000000001</v>
      </c>
      <c r="B129" s="338" t="s">
        <v>563</v>
      </c>
      <c r="C129" s="339"/>
      <c r="D129" s="10" t="s">
        <v>27</v>
      </c>
      <c r="E129" s="10">
        <v>110</v>
      </c>
      <c r="F129" s="11"/>
      <c r="G129" s="11">
        <f t="shared" si="28"/>
        <v>0</v>
      </c>
    </row>
    <row r="130" spans="1:7" ht="55.5" customHeight="1">
      <c r="A130" s="17">
        <v>1.1100000000000001</v>
      </c>
      <c r="B130" s="336" t="s">
        <v>564</v>
      </c>
      <c r="C130" s="340"/>
      <c r="D130" s="40" t="s">
        <v>382</v>
      </c>
      <c r="E130" s="10">
        <v>1</v>
      </c>
      <c r="F130" s="11"/>
      <c r="G130" s="11">
        <f t="shared" si="28"/>
        <v>0</v>
      </c>
    </row>
    <row r="131" spans="1:7" ht="60" customHeight="1">
      <c r="A131" s="17">
        <v>1.1200000000000001</v>
      </c>
      <c r="B131" s="336" t="s">
        <v>565</v>
      </c>
      <c r="C131" s="340"/>
      <c r="D131" s="31" t="s">
        <v>27</v>
      </c>
      <c r="E131" s="31">
        <v>106</v>
      </c>
      <c r="F131" s="11"/>
      <c r="G131" s="11">
        <f t="shared" ref="G131" si="31">E131*F131</f>
        <v>0</v>
      </c>
    </row>
    <row r="132" spans="1:7" ht="68.25" customHeight="1">
      <c r="A132" s="17">
        <v>1.1299999999999999</v>
      </c>
      <c r="B132" s="336" t="s">
        <v>566</v>
      </c>
      <c r="C132" s="340"/>
      <c r="D132" s="31" t="s">
        <v>11</v>
      </c>
      <c r="E132" s="31">
        <v>90</v>
      </c>
      <c r="F132" s="11"/>
      <c r="G132" s="11">
        <f t="shared" ref="G132" si="32">E132*F132</f>
        <v>0</v>
      </c>
    </row>
    <row r="133" spans="1:7" ht="59.25" customHeight="1">
      <c r="A133" s="17">
        <v>1.1299999999999999</v>
      </c>
      <c r="B133" s="336" t="s">
        <v>567</v>
      </c>
      <c r="C133" s="340"/>
      <c r="D133" s="40" t="s">
        <v>382</v>
      </c>
      <c r="E133" s="31">
        <v>60</v>
      </c>
      <c r="F133" s="11"/>
      <c r="G133" s="11">
        <f t="shared" ref="G133" si="33">E133*F133</f>
        <v>0</v>
      </c>
    </row>
    <row r="134" spans="1:7">
      <c r="A134" s="12"/>
      <c r="B134" s="12"/>
      <c r="C134" s="12"/>
      <c r="D134" s="12"/>
      <c r="E134" s="12"/>
      <c r="F134" s="12"/>
      <c r="G134" s="12"/>
    </row>
    <row r="135" spans="1:7">
      <c r="A135" s="12"/>
      <c r="B135" s="12"/>
      <c r="C135" s="12"/>
      <c r="D135" s="12"/>
      <c r="E135" s="12"/>
      <c r="F135" s="20" t="s">
        <v>523</v>
      </c>
      <c r="G135" s="11">
        <f>SUM(G120:G132)</f>
        <v>0</v>
      </c>
    </row>
    <row r="137" spans="1:7" ht="14.45" customHeight="1">
      <c r="A137" s="14">
        <v>2</v>
      </c>
      <c r="B137" s="308" t="s">
        <v>624</v>
      </c>
      <c r="C137" s="309"/>
      <c r="D137" s="309"/>
      <c r="E137" s="309"/>
      <c r="F137" s="309"/>
      <c r="G137" s="310"/>
    </row>
    <row r="139" spans="1:7" ht="254.25" customHeight="1">
      <c r="A139" s="10">
        <v>2.1</v>
      </c>
      <c r="B139" s="311" t="s">
        <v>621</v>
      </c>
      <c r="C139" s="341"/>
      <c r="D139" s="10" t="s">
        <v>27</v>
      </c>
      <c r="E139" s="10">
        <v>550</v>
      </c>
      <c r="F139" s="11"/>
      <c r="G139" s="11">
        <f t="shared" ref="G139:G141" si="34">E139*F139</f>
        <v>0</v>
      </c>
    </row>
    <row r="140" spans="1:7" ht="63" customHeight="1">
      <c r="A140" s="10">
        <v>2.2000000000000002</v>
      </c>
      <c r="B140" s="336" t="s">
        <v>683</v>
      </c>
      <c r="C140" s="340"/>
      <c r="D140" s="10" t="s">
        <v>27</v>
      </c>
      <c r="E140" s="10">
        <v>75</v>
      </c>
      <c r="F140" s="11"/>
      <c r="G140" s="11">
        <f t="shared" si="34"/>
        <v>0</v>
      </c>
    </row>
    <row r="141" spans="1:7" ht="80.25" customHeight="1">
      <c r="A141" s="10">
        <v>2.2999999999999998</v>
      </c>
      <c r="B141" s="336" t="s">
        <v>568</v>
      </c>
      <c r="C141" s="340"/>
      <c r="D141" s="10" t="s">
        <v>27</v>
      </c>
      <c r="E141" s="10">
        <v>110</v>
      </c>
      <c r="F141" s="11"/>
      <c r="G141" s="11">
        <f t="shared" si="34"/>
        <v>0</v>
      </c>
    </row>
    <row r="142" spans="1:7">
      <c r="A142" s="12"/>
      <c r="B142" s="12"/>
      <c r="C142" s="12"/>
      <c r="D142" s="12"/>
      <c r="E142" s="12"/>
      <c r="F142" s="12"/>
      <c r="G142" s="12"/>
    </row>
    <row r="143" spans="1:7">
      <c r="A143" s="12"/>
      <c r="B143" s="12"/>
      <c r="C143" s="12"/>
      <c r="D143" s="12"/>
      <c r="E143" s="12"/>
      <c r="F143" s="20" t="s">
        <v>529</v>
      </c>
      <c r="G143" s="11">
        <f>SUM(G139:G141)</f>
        <v>0</v>
      </c>
    </row>
    <row r="145" spans="1:7">
      <c r="A145" s="14">
        <v>3</v>
      </c>
      <c r="B145" s="308" t="s">
        <v>626</v>
      </c>
      <c r="C145" s="309"/>
      <c r="D145" s="309"/>
      <c r="E145" s="309"/>
      <c r="F145" s="309"/>
      <c r="G145" s="310"/>
    </row>
    <row r="147" spans="1:7" ht="69" customHeight="1">
      <c r="A147" s="335">
        <v>3.1</v>
      </c>
      <c r="B147" s="311" t="s">
        <v>640</v>
      </c>
      <c r="C147" s="312"/>
      <c r="D147" s="10"/>
      <c r="E147" s="10"/>
      <c r="F147" s="11"/>
      <c r="G147" s="11">
        <f t="shared" ref="G147:G159" si="35">E147*F147</f>
        <v>0</v>
      </c>
    </row>
    <row r="148" spans="1:7" ht="14.45" customHeight="1">
      <c r="A148" s="328"/>
      <c r="B148" s="18" t="s">
        <v>13</v>
      </c>
      <c r="C148" s="27" t="s">
        <v>107</v>
      </c>
      <c r="D148" s="40" t="s">
        <v>382</v>
      </c>
      <c r="E148" s="10">
        <v>1</v>
      </c>
      <c r="F148" s="11"/>
      <c r="G148" s="11">
        <f t="shared" si="35"/>
        <v>0</v>
      </c>
    </row>
    <row r="149" spans="1:7" ht="14.45" customHeight="1">
      <c r="A149" s="328"/>
      <c r="B149" s="18" t="s">
        <v>14</v>
      </c>
      <c r="C149" s="27" t="s">
        <v>108</v>
      </c>
      <c r="D149" s="40" t="s">
        <v>382</v>
      </c>
      <c r="E149" s="10">
        <v>1</v>
      </c>
      <c r="F149" s="11"/>
      <c r="G149" s="11">
        <f t="shared" si="35"/>
        <v>0</v>
      </c>
    </row>
    <row r="150" spans="1:7" ht="14.45" customHeight="1">
      <c r="A150" s="328"/>
      <c r="B150" s="18" t="s">
        <v>15</v>
      </c>
      <c r="C150" s="27" t="s">
        <v>111</v>
      </c>
      <c r="D150" s="40" t="s">
        <v>382</v>
      </c>
      <c r="E150" s="10">
        <v>1</v>
      </c>
      <c r="F150" s="11"/>
      <c r="G150" s="11">
        <f t="shared" si="35"/>
        <v>0</v>
      </c>
    </row>
    <row r="151" spans="1:7" ht="14.45" customHeight="1">
      <c r="A151" s="328"/>
      <c r="B151" s="18" t="s">
        <v>109</v>
      </c>
      <c r="C151" s="27" t="s">
        <v>112</v>
      </c>
      <c r="D151" s="40" t="s">
        <v>382</v>
      </c>
      <c r="E151" s="29">
        <v>1</v>
      </c>
      <c r="F151" s="11"/>
      <c r="G151" s="11">
        <f t="shared" si="35"/>
        <v>0</v>
      </c>
    </row>
    <row r="152" spans="1:7" ht="14.45" customHeight="1">
      <c r="A152" s="328"/>
      <c r="B152" s="18" t="s">
        <v>110</v>
      </c>
      <c r="C152" s="27" t="s">
        <v>113</v>
      </c>
      <c r="D152" s="40" t="s">
        <v>382</v>
      </c>
      <c r="E152" s="29">
        <v>1</v>
      </c>
      <c r="F152" s="11"/>
      <c r="G152" s="11">
        <f t="shared" si="35"/>
        <v>0</v>
      </c>
    </row>
    <row r="153" spans="1:7" ht="184.5" customHeight="1">
      <c r="A153" s="10">
        <v>3.2</v>
      </c>
      <c r="B153" s="311" t="s">
        <v>622</v>
      </c>
      <c r="C153" s="312"/>
      <c r="D153" s="38" t="s">
        <v>27</v>
      </c>
      <c r="E153" s="10">
        <v>1000</v>
      </c>
      <c r="F153" s="11"/>
      <c r="G153" s="11">
        <f t="shared" si="35"/>
        <v>0</v>
      </c>
    </row>
    <row r="154" spans="1:7" ht="66.75" customHeight="1">
      <c r="A154" s="10">
        <v>3.3</v>
      </c>
      <c r="B154" s="332" t="s">
        <v>569</v>
      </c>
      <c r="C154" s="333"/>
      <c r="D154" s="10" t="s">
        <v>11</v>
      </c>
      <c r="E154" s="10">
        <v>260</v>
      </c>
      <c r="F154" s="11"/>
      <c r="G154" s="11">
        <f t="shared" si="35"/>
        <v>0</v>
      </c>
    </row>
    <row r="155" spans="1:7" ht="45" customHeight="1">
      <c r="A155" s="10">
        <v>3.4</v>
      </c>
      <c r="B155" s="311" t="s">
        <v>570</v>
      </c>
      <c r="C155" s="312"/>
      <c r="D155" s="10" t="s">
        <v>11</v>
      </c>
      <c r="E155" s="10">
        <v>45</v>
      </c>
      <c r="F155" s="11"/>
      <c r="G155" s="11">
        <f t="shared" si="35"/>
        <v>0</v>
      </c>
    </row>
    <row r="156" spans="1:7" ht="94.5" customHeight="1">
      <c r="A156" s="335">
        <v>3.5</v>
      </c>
      <c r="B156" s="332" t="s">
        <v>571</v>
      </c>
      <c r="C156" s="333"/>
      <c r="D156" s="38"/>
      <c r="E156" s="10"/>
      <c r="F156" s="11"/>
      <c r="G156" s="11"/>
    </row>
    <row r="157" spans="1:7" ht="16.899999999999999" customHeight="1">
      <c r="A157" s="328"/>
      <c r="B157" s="15" t="s">
        <v>114</v>
      </c>
      <c r="C157" s="30" t="s">
        <v>116</v>
      </c>
      <c r="D157" s="40" t="s">
        <v>382</v>
      </c>
      <c r="E157" s="29">
        <v>1</v>
      </c>
      <c r="F157" s="11"/>
      <c r="G157" s="11">
        <f t="shared" si="35"/>
        <v>0</v>
      </c>
    </row>
    <row r="158" spans="1:7" ht="16.899999999999999" customHeight="1">
      <c r="A158" s="329"/>
      <c r="B158" s="15" t="s">
        <v>115</v>
      </c>
      <c r="C158" s="30" t="s">
        <v>117</v>
      </c>
      <c r="D158" s="40" t="s">
        <v>382</v>
      </c>
      <c r="E158" s="29">
        <v>1</v>
      </c>
      <c r="F158" s="11"/>
      <c r="G158" s="11">
        <f t="shared" si="35"/>
        <v>0</v>
      </c>
    </row>
    <row r="159" spans="1:7" ht="141" customHeight="1">
      <c r="A159" s="10">
        <v>3.6</v>
      </c>
      <c r="B159" s="336" t="s">
        <v>623</v>
      </c>
      <c r="C159" s="337"/>
      <c r="D159" s="10" t="s">
        <v>27</v>
      </c>
      <c r="E159" s="10">
        <v>950</v>
      </c>
      <c r="F159" s="11"/>
      <c r="G159" s="11">
        <f t="shared" si="35"/>
        <v>0</v>
      </c>
    </row>
    <row r="160" spans="1:7">
      <c r="A160" s="12"/>
      <c r="B160" s="12"/>
      <c r="C160" s="12"/>
      <c r="D160" s="12"/>
      <c r="E160" s="12"/>
      <c r="F160" s="12"/>
      <c r="G160" s="12"/>
    </row>
    <row r="161" spans="1:7">
      <c r="A161" s="12"/>
      <c r="B161" s="12"/>
      <c r="C161" s="12"/>
      <c r="D161" s="12"/>
      <c r="E161" s="12"/>
      <c r="F161" s="20" t="s">
        <v>531</v>
      </c>
      <c r="G161" s="11">
        <f>SUM(G148:G159)</f>
        <v>0</v>
      </c>
    </row>
    <row r="163" spans="1:7" ht="14.45" customHeight="1">
      <c r="A163" s="14">
        <v>4</v>
      </c>
      <c r="B163" s="308" t="s">
        <v>625</v>
      </c>
      <c r="C163" s="309"/>
      <c r="D163" s="309"/>
      <c r="E163" s="309"/>
      <c r="F163" s="309"/>
      <c r="G163" s="310"/>
    </row>
    <row r="165" spans="1:7" ht="85.15" customHeight="1">
      <c r="A165" s="316" t="s">
        <v>572</v>
      </c>
      <c r="B165" s="317"/>
      <c r="C165" s="317"/>
      <c r="D165" s="317"/>
      <c r="E165" s="317"/>
      <c r="F165" s="317"/>
      <c r="G165" s="317"/>
    </row>
    <row r="166" spans="1:7" ht="168" customHeight="1">
      <c r="A166" s="335">
        <v>4.0999999999999996</v>
      </c>
      <c r="B166" s="311" t="s">
        <v>573</v>
      </c>
      <c r="C166" s="312"/>
      <c r="D166" s="10"/>
      <c r="E166" s="10"/>
      <c r="F166" s="11"/>
      <c r="G166" s="11"/>
    </row>
    <row r="167" spans="1:7">
      <c r="A167" s="328"/>
      <c r="B167" s="18" t="s">
        <v>16</v>
      </c>
      <c r="C167" s="28" t="s">
        <v>64</v>
      </c>
      <c r="D167" s="40" t="s">
        <v>382</v>
      </c>
      <c r="E167" s="10">
        <v>31</v>
      </c>
      <c r="F167" s="11"/>
      <c r="G167" s="11">
        <f t="shared" ref="G167:G169" si="36">E167*F167</f>
        <v>0</v>
      </c>
    </row>
    <row r="168" spans="1:7">
      <c r="A168" s="328"/>
      <c r="B168" s="18" t="s">
        <v>17</v>
      </c>
      <c r="C168" s="28" t="s">
        <v>63</v>
      </c>
      <c r="D168" s="40" t="s">
        <v>382</v>
      </c>
      <c r="E168" s="10">
        <v>5</v>
      </c>
      <c r="F168" s="11"/>
      <c r="G168" s="11">
        <f t="shared" si="36"/>
        <v>0</v>
      </c>
    </row>
    <row r="169" spans="1:7">
      <c r="A169" s="328"/>
      <c r="B169" s="18" t="s">
        <v>18</v>
      </c>
      <c r="C169" s="28" t="s">
        <v>62</v>
      </c>
      <c r="D169" s="40" t="s">
        <v>382</v>
      </c>
      <c r="E169" s="10">
        <v>2</v>
      </c>
      <c r="F169" s="11"/>
      <c r="G169" s="11">
        <f t="shared" si="36"/>
        <v>0</v>
      </c>
    </row>
    <row r="170" spans="1:7" ht="115.5" customHeight="1">
      <c r="A170" s="335">
        <v>4.2</v>
      </c>
      <c r="B170" s="332" t="s">
        <v>574</v>
      </c>
      <c r="C170" s="333"/>
      <c r="D170" s="10"/>
      <c r="E170" s="10"/>
      <c r="F170" s="11"/>
      <c r="G170" s="11"/>
    </row>
    <row r="171" spans="1:7">
      <c r="A171" s="328"/>
      <c r="B171" s="18" t="s">
        <v>19</v>
      </c>
      <c r="C171" s="27" t="s">
        <v>68</v>
      </c>
      <c r="D171" s="40" t="s">
        <v>382</v>
      </c>
      <c r="E171" s="10">
        <v>8</v>
      </c>
      <c r="F171" s="11"/>
      <c r="G171" s="11">
        <f t="shared" ref="G171" si="37">E171*F171</f>
        <v>0</v>
      </c>
    </row>
    <row r="172" spans="1:7" ht="123.75" customHeight="1">
      <c r="A172" s="335">
        <v>4.3</v>
      </c>
      <c r="B172" s="311" t="s">
        <v>575</v>
      </c>
      <c r="C172" s="312"/>
      <c r="D172" s="10"/>
      <c r="E172" s="10"/>
      <c r="F172" s="11"/>
      <c r="G172" s="11"/>
    </row>
    <row r="173" spans="1:7">
      <c r="A173" s="328"/>
      <c r="B173" s="18" t="s">
        <v>20</v>
      </c>
      <c r="C173" s="27" t="s">
        <v>67</v>
      </c>
      <c r="D173" s="40" t="s">
        <v>382</v>
      </c>
      <c r="E173" s="10">
        <v>4</v>
      </c>
      <c r="F173" s="11"/>
      <c r="G173" s="11">
        <f t="shared" ref="G173:G175" si="38">E173*F173</f>
        <v>0</v>
      </c>
    </row>
    <row r="174" spans="1:7" ht="144.6" customHeight="1">
      <c r="A174" s="335">
        <v>4.4000000000000004</v>
      </c>
      <c r="B174" s="311" t="s">
        <v>576</v>
      </c>
      <c r="C174" s="312"/>
      <c r="D174" s="10"/>
      <c r="E174" s="10"/>
      <c r="F174" s="11"/>
      <c r="G174" s="11"/>
    </row>
    <row r="175" spans="1:7">
      <c r="A175" s="328"/>
      <c r="B175" s="18" t="s">
        <v>65</v>
      </c>
      <c r="C175" s="27" t="s">
        <v>66</v>
      </c>
      <c r="D175" s="40" t="s">
        <v>382</v>
      </c>
      <c r="E175" s="10">
        <v>2</v>
      </c>
      <c r="F175" s="11"/>
      <c r="G175" s="11">
        <f t="shared" si="38"/>
        <v>0</v>
      </c>
    </row>
    <row r="176" spans="1:7" ht="31.5" customHeight="1">
      <c r="A176" s="330">
        <v>4.5</v>
      </c>
      <c r="B176" s="311" t="s">
        <v>639</v>
      </c>
      <c r="C176" s="312"/>
      <c r="D176" s="10"/>
      <c r="E176" s="10"/>
      <c r="F176" s="11"/>
      <c r="G176" s="11"/>
    </row>
    <row r="177" spans="1:7">
      <c r="A177" s="330"/>
      <c r="B177" s="18" t="s">
        <v>69</v>
      </c>
      <c r="C177" s="27" t="s">
        <v>74</v>
      </c>
      <c r="D177" s="40" t="s">
        <v>382</v>
      </c>
      <c r="E177" s="10">
        <v>15</v>
      </c>
      <c r="F177" s="11"/>
      <c r="G177" s="11">
        <f t="shared" ref="G177:G208" si="39">E177*F177</f>
        <v>0</v>
      </c>
    </row>
    <row r="178" spans="1:7" ht="119.25" customHeight="1">
      <c r="A178" s="328">
        <v>4.5999999999999996</v>
      </c>
      <c r="B178" s="311" t="s">
        <v>577</v>
      </c>
      <c r="C178" s="312"/>
      <c r="D178" s="10"/>
      <c r="E178" s="10"/>
      <c r="F178" s="11"/>
      <c r="G178" s="11"/>
    </row>
    <row r="179" spans="1:7">
      <c r="A179" s="329"/>
      <c r="B179" s="18" t="s">
        <v>70</v>
      </c>
      <c r="C179" s="27" t="s">
        <v>71</v>
      </c>
      <c r="D179" s="40" t="s">
        <v>382</v>
      </c>
      <c r="E179" s="10">
        <v>3</v>
      </c>
      <c r="F179" s="11"/>
      <c r="G179" s="11">
        <f t="shared" si="39"/>
        <v>0</v>
      </c>
    </row>
    <row r="180" spans="1:7" ht="25.9" customHeight="1">
      <c r="A180" s="335">
        <v>4.7</v>
      </c>
      <c r="B180" s="311" t="s">
        <v>578</v>
      </c>
      <c r="C180" s="312"/>
      <c r="D180" s="10"/>
      <c r="E180" s="10"/>
      <c r="F180" s="11"/>
      <c r="G180" s="11"/>
    </row>
    <row r="181" spans="1:7">
      <c r="A181" s="329"/>
      <c r="B181" s="18" t="s">
        <v>72</v>
      </c>
      <c r="C181" s="27" t="s">
        <v>73</v>
      </c>
      <c r="D181" s="40" t="s">
        <v>382</v>
      </c>
      <c r="E181" s="10">
        <v>8</v>
      </c>
      <c r="F181" s="11"/>
      <c r="G181" s="11">
        <f t="shared" si="39"/>
        <v>0</v>
      </c>
    </row>
    <row r="182" spans="1:7" ht="129.6" customHeight="1">
      <c r="A182" s="335">
        <v>4.8</v>
      </c>
      <c r="B182" s="311" t="s">
        <v>579</v>
      </c>
      <c r="C182" s="312"/>
      <c r="D182" s="10"/>
      <c r="E182" s="10"/>
      <c r="F182" s="11"/>
      <c r="G182" s="11"/>
    </row>
    <row r="183" spans="1:7">
      <c r="A183" s="329"/>
      <c r="B183" s="18" t="s">
        <v>75</v>
      </c>
      <c r="C183" s="27" t="s">
        <v>76</v>
      </c>
      <c r="D183" s="40" t="s">
        <v>382</v>
      </c>
      <c r="E183" s="10">
        <v>7</v>
      </c>
      <c r="F183" s="11"/>
      <c r="G183" s="11">
        <f t="shared" si="39"/>
        <v>0</v>
      </c>
    </row>
    <row r="184" spans="1:7" ht="126" customHeight="1">
      <c r="A184" s="335">
        <v>4.9000000000000004</v>
      </c>
      <c r="B184" s="311" t="s">
        <v>580</v>
      </c>
      <c r="C184" s="312"/>
      <c r="D184" s="10"/>
      <c r="E184" s="10"/>
      <c r="F184" s="11"/>
      <c r="G184" s="11"/>
    </row>
    <row r="185" spans="1:7">
      <c r="A185" s="329"/>
      <c r="B185" s="18" t="s">
        <v>77</v>
      </c>
      <c r="C185" s="27" t="s">
        <v>78</v>
      </c>
      <c r="D185" s="40" t="s">
        <v>382</v>
      </c>
      <c r="E185" s="10">
        <v>2</v>
      </c>
      <c r="F185" s="11"/>
      <c r="G185" s="11">
        <f t="shared" si="39"/>
        <v>0</v>
      </c>
    </row>
    <row r="186" spans="1:7" ht="69" customHeight="1">
      <c r="A186" s="323">
        <v>4.0999999999999996</v>
      </c>
      <c r="B186" s="311" t="s">
        <v>641</v>
      </c>
      <c r="C186" s="312"/>
      <c r="D186" s="10"/>
      <c r="E186" s="10"/>
      <c r="F186" s="11"/>
      <c r="G186" s="11"/>
    </row>
    <row r="187" spans="1:7">
      <c r="A187" s="324"/>
      <c r="B187" s="18" t="s">
        <v>79</v>
      </c>
      <c r="C187" s="27" t="s">
        <v>80</v>
      </c>
      <c r="D187" s="40" t="s">
        <v>382</v>
      </c>
      <c r="E187" s="10">
        <v>1</v>
      </c>
      <c r="F187" s="11"/>
      <c r="G187" s="11">
        <f t="shared" si="39"/>
        <v>0</v>
      </c>
    </row>
    <row r="188" spans="1:7" ht="75.75" customHeight="1">
      <c r="A188" s="323">
        <v>4.1100000000000003</v>
      </c>
      <c r="B188" s="311" t="s">
        <v>642</v>
      </c>
      <c r="C188" s="312"/>
      <c r="D188" s="10"/>
      <c r="E188" s="10"/>
      <c r="F188" s="11"/>
      <c r="G188" s="11"/>
    </row>
    <row r="189" spans="1:7" ht="18.600000000000001" customHeight="1">
      <c r="A189" s="324"/>
      <c r="B189" s="18" t="s">
        <v>81</v>
      </c>
      <c r="C189" s="27" t="s">
        <v>82</v>
      </c>
      <c r="D189" s="40" t="s">
        <v>382</v>
      </c>
      <c r="E189" s="10">
        <v>1</v>
      </c>
      <c r="F189" s="11"/>
      <c r="G189" s="11">
        <f t="shared" si="39"/>
        <v>0</v>
      </c>
    </row>
    <row r="190" spans="1:7" ht="74.25" customHeight="1">
      <c r="A190" s="323">
        <v>4.12</v>
      </c>
      <c r="B190" s="311" t="s">
        <v>643</v>
      </c>
      <c r="C190" s="312"/>
      <c r="D190" s="10"/>
      <c r="E190" s="10"/>
      <c r="F190" s="11"/>
      <c r="G190" s="11"/>
    </row>
    <row r="191" spans="1:7">
      <c r="A191" s="324"/>
      <c r="B191" s="18" t="s">
        <v>83</v>
      </c>
      <c r="C191" s="27" t="s">
        <v>84</v>
      </c>
      <c r="D191" s="40" t="s">
        <v>382</v>
      </c>
      <c r="E191" s="10">
        <v>1</v>
      </c>
      <c r="F191" s="11"/>
      <c r="G191" s="11">
        <f t="shared" si="39"/>
        <v>0</v>
      </c>
    </row>
    <row r="192" spans="1:7" ht="45" customHeight="1">
      <c r="A192" s="323">
        <v>4.13</v>
      </c>
      <c r="B192" s="311" t="s">
        <v>581</v>
      </c>
      <c r="C192" s="312"/>
      <c r="D192" s="10"/>
      <c r="E192" s="10"/>
      <c r="F192" s="11"/>
      <c r="G192" s="11"/>
    </row>
    <row r="193" spans="1:7">
      <c r="A193" s="324"/>
      <c r="B193" s="18" t="s">
        <v>85</v>
      </c>
      <c r="C193" s="27" t="s">
        <v>86</v>
      </c>
      <c r="D193" s="40" t="s">
        <v>382</v>
      </c>
      <c r="E193" s="10">
        <v>2</v>
      </c>
      <c r="F193" s="11"/>
      <c r="G193" s="11">
        <f t="shared" si="39"/>
        <v>0</v>
      </c>
    </row>
    <row r="194" spans="1:7" ht="32.25" customHeight="1">
      <c r="A194" s="323">
        <v>4.1399999999999997</v>
      </c>
      <c r="B194" s="311" t="s">
        <v>582</v>
      </c>
      <c r="C194" s="312"/>
      <c r="D194" s="10"/>
      <c r="E194" s="10"/>
      <c r="F194" s="11"/>
      <c r="G194" s="11"/>
    </row>
    <row r="195" spans="1:7">
      <c r="A195" s="324"/>
      <c r="B195" s="18" t="s">
        <v>88</v>
      </c>
      <c r="C195" s="27" t="s">
        <v>87</v>
      </c>
      <c r="D195" s="40" t="s">
        <v>382</v>
      </c>
      <c r="E195" s="10">
        <v>3</v>
      </c>
      <c r="F195" s="11"/>
      <c r="G195" s="11">
        <f t="shared" si="39"/>
        <v>0</v>
      </c>
    </row>
    <row r="196" spans="1:7" ht="67.5" customHeight="1">
      <c r="A196" s="323">
        <v>4.1500000000000004</v>
      </c>
      <c r="B196" s="332" t="s">
        <v>644</v>
      </c>
      <c r="C196" s="333"/>
      <c r="D196" s="10"/>
      <c r="E196" s="10"/>
      <c r="F196" s="11"/>
      <c r="G196" s="11"/>
    </row>
    <row r="197" spans="1:7">
      <c r="A197" s="324"/>
      <c r="B197" s="18" t="s">
        <v>89</v>
      </c>
      <c r="C197" s="27" t="s">
        <v>90</v>
      </c>
      <c r="D197" s="40" t="s">
        <v>382</v>
      </c>
      <c r="E197" s="10">
        <v>1</v>
      </c>
      <c r="F197" s="11"/>
      <c r="G197" s="11">
        <f t="shared" si="39"/>
        <v>0</v>
      </c>
    </row>
    <row r="198" spans="1:7" ht="45.75" customHeight="1">
      <c r="A198" s="323">
        <v>4.16</v>
      </c>
      <c r="B198" s="332" t="s">
        <v>583</v>
      </c>
      <c r="C198" s="333"/>
      <c r="D198" s="31"/>
      <c r="E198" s="10"/>
      <c r="F198" s="11"/>
      <c r="G198" s="11"/>
    </row>
    <row r="199" spans="1:7" ht="13.15" customHeight="1">
      <c r="A199" s="334"/>
      <c r="B199" s="18" t="s">
        <v>91</v>
      </c>
      <c r="C199" s="27" t="s">
        <v>93</v>
      </c>
      <c r="D199" s="10" t="s">
        <v>27</v>
      </c>
      <c r="E199" s="10">
        <v>45</v>
      </c>
      <c r="F199" s="11"/>
      <c r="G199" s="11">
        <f t="shared" si="39"/>
        <v>0</v>
      </c>
    </row>
    <row r="200" spans="1:7" ht="16.149999999999999" customHeight="1">
      <c r="A200" s="324"/>
      <c r="B200" s="18" t="s">
        <v>92</v>
      </c>
      <c r="C200" s="27" t="s">
        <v>94</v>
      </c>
      <c r="D200" s="10" t="s">
        <v>27</v>
      </c>
      <c r="E200" s="10">
        <v>4</v>
      </c>
      <c r="F200" s="11"/>
      <c r="G200" s="11">
        <f t="shared" si="39"/>
        <v>0</v>
      </c>
    </row>
    <row r="201" spans="1:7" ht="64.5" customHeight="1">
      <c r="A201" s="323">
        <v>4.17</v>
      </c>
      <c r="B201" s="311" t="s">
        <v>645</v>
      </c>
      <c r="C201" s="312"/>
      <c r="D201" s="31"/>
      <c r="E201" s="10"/>
      <c r="F201" s="11"/>
      <c r="G201" s="11"/>
    </row>
    <row r="202" spans="1:7" ht="15" customHeight="1">
      <c r="A202" s="334"/>
      <c r="B202" s="18" t="s">
        <v>95</v>
      </c>
      <c r="C202" s="27" t="s">
        <v>96</v>
      </c>
      <c r="D202" s="40" t="s">
        <v>382</v>
      </c>
      <c r="E202" s="10">
        <v>12</v>
      </c>
      <c r="F202" s="11"/>
      <c r="G202" s="11">
        <f t="shared" si="39"/>
        <v>0</v>
      </c>
    </row>
    <row r="203" spans="1:7" ht="15" customHeight="1">
      <c r="A203" s="334"/>
      <c r="B203" s="18" t="s">
        <v>97</v>
      </c>
      <c r="C203" s="27" t="s">
        <v>98</v>
      </c>
      <c r="D203" s="40" t="s">
        <v>382</v>
      </c>
      <c r="E203" s="10">
        <v>8</v>
      </c>
      <c r="F203" s="11"/>
      <c r="G203" s="11">
        <f t="shared" si="39"/>
        <v>0</v>
      </c>
    </row>
    <row r="204" spans="1:7" ht="15" customHeight="1">
      <c r="A204" s="334"/>
      <c r="B204" s="18" t="s">
        <v>99</v>
      </c>
      <c r="C204" s="27" t="s">
        <v>100</v>
      </c>
      <c r="D204" s="40" t="s">
        <v>382</v>
      </c>
      <c r="E204" s="10">
        <v>1</v>
      </c>
      <c r="F204" s="11"/>
      <c r="G204" s="11">
        <f t="shared" si="39"/>
        <v>0</v>
      </c>
    </row>
    <row r="205" spans="1:7" ht="15" customHeight="1">
      <c r="A205" s="334"/>
      <c r="B205" s="18" t="s">
        <v>101</v>
      </c>
      <c r="C205" s="27" t="s">
        <v>102</v>
      </c>
      <c r="D205" s="40" t="s">
        <v>382</v>
      </c>
      <c r="E205" s="10">
        <v>1</v>
      </c>
      <c r="F205" s="11"/>
      <c r="G205" s="11">
        <f t="shared" si="39"/>
        <v>0</v>
      </c>
    </row>
    <row r="206" spans="1:7" ht="15" customHeight="1">
      <c r="A206" s="334"/>
      <c r="B206" s="18" t="s">
        <v>103</v>
      </c>
      <c r="C206" s="27" t="s">
        <v>104</v>
      </c>
      <c r="D206" s="40" t="s">
        <v>382</v>
      </c>
      <c r="E206" s="10">
        <v>1</v>
      </c>
      <c r="F206" s="11"/>
      <c r="G206" s="11">
        <f t="shared" si="39"/>
        <v>0</v>
      </c>
    </row>
    <row r="207" spans="1:7" ht="15" customHeight="1">
      <c r="A207" s="324"/>
      <c r="B207" s="18" t="s">
        <v>105</v>
      </c>
      <c r="C207" s="27" t="s">
        <v>106</v>
      </c>
      <c r="D207" s="40" t="s">
        <v>382</v>
      </c>
      <c r="E207" s="10">
        <v>2</v>
      </c>
      <c r="F207" s="11"/>
      <c r="G207" s="11">
        <f t="shared" si="39"/>
        <v>0</v>
      </c>
    </row>
    <row r="208" spans="1:7" ht="48.75" customHeight="1">
      <c r="A208" s="17">
        <v>4.18</v>
      </c>
      <c r="B208" s="321" t="s">
        <v>584</v>
      </c>
      <c r="C208" s="321"/>
      <c r="D208" s="10" t="s">
        <v>27</v>
      </c>
      <c r="E208" s="10">
        <v>15</v>
      </c>
      <c r="F208" s="11"/>
      <c r="G208" s="11">
        <f t="shared" si="39"/>
        <v>0</v>
      </c>
    </row>
    <row r="209" spans="1:7" ht="50.25" customHeight="1">
      <c r="A209" s="17">
        <v>4.1900000000000004</v>
      </c>
      <c r="B209" s="331" t="s">
        <v>585</v>
      </c>
      <c r="C209" s="331"/>
      <c r="D209" s="31" t="s">
        <v>27</v>
      </c>
      <c r="E209" s="31">
        <v>18</v>
      </c>
      <c r="F209" s="11"/>
      <c r="G209" s="11">
        <f t="shared" ref="G209" si="40">E209*F209</f>
        <v>0</v>
      </c>
    </row>
    <row r="210" spans="1:7">
      <c r="A210" s="12"/>
      <c r="B210" s="12"/>
      <c r="C210" s="12"/>
      <c r="D210" s="12"/>
      <c r="E210" s="12"/>
      <c r="F210" s="12"/>
      <c r="G210" s="12"/>
    </row>
    <row r="211" spans="1:7">
      <c r="F211" s="20" t="s">
        <v>553</v>
      </c>
      <c r="G211" s="8">
        <f>SUM(G167:G208)</f>
        <v>0</v>
      </c>
    </row>
    <row r="213" spans="1:7">
      <c r="A213" s="14">
        <v>5</v>
      </c>
      <c r="B213" s="308" t="s">
        <v>634</v>
      </c>
      <c r="C213" s="309"/>
      <c r="D213" s="309"/>
      <c r="E213" s="309"/>
      <c r="F213" s="309"/>
      <c r="G213" s="310"/>
    </row>
    <row r="215" spans="1:7" ht="58.5" customHeight="1">
      <c r="A215" s="10">
        <v>5.0999999999999996</v>
      </c>
      <c r="B215" s="311" t="s">
        <v>586</v>
      </c>
      <c r="C215" s="322"/>
      <c r="D215" s="10" t="s">
        <v>11</v>
      </c>
      <c r="E215" s="10">
        <v>36</v>
      </c>
      <c r="F215" s="11"/>
      <c r="G215" s="11">
        <f>E215*F215</f>
        <v>0</v>
      </c>
    </row>
    <row r="216" spans="1:7" ht="62.25" customHeight="1">
      <c r="A216" s="10">
        <v>5.2</v>
      </c>
      <c r="B216" s="311" t="s">
        <v>646</v>
      </c>
      <c r="C216" s="312"/>
      <c r="D216" s="10" t="s">
        <v>11</v>
      </c>
      <c r="E216" s="10">
        <v>55</v>
      </c>
      <c r="F216" s="11"/>
      <c r="G216" s="11">
        <f>E216*F216</f>
        <v>0</v>
      </c>
    </row>
    <row r="218" spans="1:7">
      <c r="F218" s="20" t="s">
        <v>587</v>
      </c>
      <c r="G218" s="8">
        <f>SUM(G215:G216)</f>
        <v>0</v>
      </c>
    </row>
    <row r="220" spans="1:7">
      <c r="A220" s="14">
        <v>6</v>
      </c>
      <c r="B220" s="308" t="s">
        <v>635</v>
      </c>
      <c r="C220" s="309"/>
      <c r="D220" s="309"/>
      <c r="E220" s="309"/>
      <c r="F220" s="309"/>
      <c r="G220" s="310"/>
    </row>
    <row r="222" spans="1:7" ht="29.25" customHeight="1">
      <c r="A222" s="10">
        <v>6.1</v>
      </c>
      <c r="B222" s="311" t="s">
        <v>125</v>
      </c>
      <c r="C222" s="312"/>
      <c r="D222" s="40" t="s">
        <v>382</v>
      </c>
      <c r="E222" s="10">
        <v>1</v>
      </c>
      <c r="F222" s="11"/>
      <c r="G222" s="11">
        <f t="shared" ref="G222:G227" si="41">E222*F222</f>
        <v>0</v>
      </c>
    </row>
    <row r="223" spans="1:7" ht="51.75" customHeight="1">
      <c r="A223" s="10">
        <v>6.2</v>
      </c>
      <c r="B223" s="311" t="s">
        <v>588</v>
      </c>
      <c r="C223" s="312"/>
      <c r="D223" s="40" t="s">
        <v>382</v>
      </c>
      <c r="E223" s="10">
        <v>1</v>
      </c>
      <c r="F223" s="11"/>
      <c r="G223" s="11">
        <f t="shared" si="41"/>
        <v>0</v>
      </c>
    </row>
    <row r="224" spans="1:7" ht="43.5" customHeight="1">
      <c r="A224" s="10">
        <v>6.3</v>
      </c>
      <c r="B224" s="311" t="s">
        <v>589</v>
      </c>
      <c r="C224" s="312"/>
      <c r="D224" s="40" t="s">
        <v>382</v>
      </c>
      <c r="E224" s="10">
        <v>3</v>
      </c>
      <c r="F224" s="11"/>
      <c r="G224" s="11">
        <f t="shared" si="41"/>
        <v>0</v>
      </c>
    </row>
    <row r="225" spans="1:7" ht="31.5" customHeight="1">
      <c r="A225" s="10">
        <v>6.4</v>
      </c>
      <c r="B225" s="332" t="s">
        <v>590</v>
      </c>
      <c r="C225" s="333"/>
      <c r="D225" s="40" t="s">
        <v>382</v>
      </c>
      <c r="E225" s="10">
        <v>2</v>
      </c>
      <c r="F225" s="11"/>
      <c r="G225" s="11">
        <f t="shared" si="41"/>
        <v>0</v>
      </c>
    </row>
    <row r="226" spans="1:7" ht="43.5" customHeight="1">
      <c r="A226" s="36">
        <v>6.5</v>
      </c>
      <c r="B226" s="332" t="s">
        <v>591</v>
      </c>
      <c r="C226" s="333"/>
      <c r="D226" s="40" t="s">
        <v>382</v>
      </c>
      <c r="E226" s="36">
        <v>1</v>
      </c>
      <c r="F226" s="11"/>
      <c r="G226" s="11">
        <f t="shared" ref="G226" si="42">E226*F226</f>
        <v>0</v>
      </c>
    </row>
    <row r="227" spans="1:7" ht="69.75" customHeight="1">
      <c r="A227" s="36">
        <v>6.6</v>
      </c>
      <c r="B227" s="311" t="s">
        <v>592</v>
      </c>
      <c r="C227" s="312"/>
      <c r="D227" s="10" t="s">
        <v>11</v>
      </c>
      <c r="E227" s="10">
        <v>15</v>
      </c>
      <c r="F227" s="11"/>
      <c r="G227" s="11">
        <f t="shared" si="41"/>
        <v>0</v>
      </c>
    </row>
    <row r="228" spans="1:7" ht="47.25" customHeight="1">
      <c r="A228" s="36">
        <v>6.7</v>
      </c>
      <c r="B228" s="311" t="s">
        <v>593</v>
      </c>
      <c r="C228" s="312"/>
      <c r="D228" s="31" t="s">
        <v>11</v>
      </c>
      <c r="E228" s="31">
        <v>62</v>
      </c>
      <c r="F228" s="11"/>
      <c r="G228" s="11">
        <f t="shared" ref="G228" si="43">E228*F228</f>
        <v>0</v>
      </c>
    </row>
    <row r="229" spans="1:7" ht="45.75" customHeight="1">
      <c r="A229" s="36">
        <v>6.8</v>
      </c>
      <c r="B229" s="311" t="s">
        <v>594</v>
      </c>
      <c r="C229" s="312"/>
      <c r="D229" s="31" t="s">
        <v>11</v>
      </c>
      <c r="E229" s="31">
        <v>28</v>
      </c>
      <c r="F229" s="11"/>
      <c r="G229" s="11">
        <f t="shared" ref="G229" si="44">E229*F229</f>
        <v>0</v>
      </c>
    </row>
    <row r="231" spans="1:7">
      <c r="F231" s="20" t="s">
        <v>595</v>
      </c>
      <c r="G231" s="8">
        <f>SUM(G222:G229)</f>
        <v>0</v>
      </c>
    </row>
    <row r="233" spans="1:7">
      <c r="F233" s="21" t="s">
        <v>119</v>
      </c>
      <c r="G233" s="19">
        <f>G231+G218+G211+G161+G143+G135</f>
        <v>0</v>
      </c>
    </row>
    <row r="235" spans="1:7" ht="20.25">
      <c r="A235" s="13" t="s">
        <v>132</v>
      </c>
      <c r="B235" s="325" t="s">
        <v>134</v>
      </c>
      <c r="C235" s="326"/>
      <c r="D235" s="326"/>
      <c r="E235" s="326"/>
      <c r="F235" s="326"/>
      <c r="G235" s="327"/>
    </row>
    <row r="237" spans="1:7">
      <c r="A237" s="14">
        <v>1</v>
      </c>
      <c r="B237" s="308" t="s">
        <v>636</v>
      </c>
      <c r="C237" s="309"/>
      <c r="D237" s="309"/>
      <c r="E237" s="309"/>
      <c r="F237" s="309"/>
      <c r="G237" s="310"/>
    </row>
    <row r="238" spans="1:7" ht="53.25" customHeight="1">
      <c r="A238" s="40"/>
      <c r="B238" s="311" t="s">
        <v>637</v>
      </c>
      <c r="C238" s="312"/>
      <c r="D238" s="40"/>
      <c r="E238" s="40"/>
      <c r="F238" s="11"/>
      <c r="G238" s="11">
        <f>E238*F238</f>
        <v>0</v>
      </c>
    </row>
    <row r="239" spans="1:7" ht="14.25" customHeight="1">
      <c r="A239" s="358">
        <v>1.1000000000000001</v>
      </c>
      <c r="B239" s="361" t="s">
        <v>135</v>
      </c>
      <c r="C239" s="362"/>
      <c r="D239" s="362"/>
      <c r="E239" s="362"/>
      <c r="F239" s="362"/>
      <c r="G239" s="363"/>
    </row>
    <row r="240" spans="1:7" ht="46.5" customHeight="1">
      <c r="A240" s="359"/>
      <c r="B240" s="12" t="s">
        <v>146</v>
      </c>
      <c r="C240" s="50" t="s">
        <v>136</v>
      </c>
      <c r="D240" s="40" t="s">
        <v>382</v>
      </c>
      <c r="E240" s="40">
        <v>1</v>
      </c>
      <c r="F240" s="11"/>
      <c r="G240" s="11">
        <f t="shared" ref="G240:G358" si="45">E240*F240</f>
        <v>0</v>
      </c>
    </row>
    <row r="241" spans="1:7" ht="39.75" customHeight="1">
      <c r="A241" s="359"/>
      <c r="B241" s="12" t="s">
        <v>147</v>
      </c>
      <c r="C241" s="50" t="s">
        <v>138</v>
      </c>
      <c r="D241" s="40" t="s">
        <v>382</v>
      </c>
      <c r="E241" s="40">
        <v>1</v>
      </c>
      <c r="F241" s="11"/>
      <c r="G241" s="11">
        <f t="shared" ref="G241:G261" si="46">E241*F241</f>
        <v>0</v>
      </c>
    </row>
    <row r="242" spans="1:7" ht="38.25" customHeight="1">
      <c r="A242" s="359"/>
      <c r="B242" s="12" t="s">
        <v>148</v>
      </c>
      <c r="C242" s="50" t="s">
        <v>139</v>
      </c>
      <c r="D242" s="40" t="s">
        <v>382</v>
      </c>
      <c r="E242" s="40">
        <v>1</v>
      </c>
      <c r="F242" s="11"/>
      <c r="G242" s="11">
        <f t="shared" si="46"/>
        <v>0</v>
      </c>
    </row>
    <row r="243" spans="1:7" ht="39.75" customHeight="1">
      <c r="A243" s="359"/>
      <c r="B243" s="12" t="s">
        <v>149</v>
      </c>
      <c r="C243" s="50" t="s">
        <v>140</v>
      </c>
      <c r="D243" s="40" t="s">
        <v>382</v>
      </c>
      <c r="E243" s="40">
        <v>1</v>
      </c>
      <c r="F243" s="11"/>
      <c r="G243" s="11">
        <f t="shared" si="46"/>
        <v>0</v>
      </c>
    </row>
    <row r="244" spans="1:7" ht="18.75" customHeight="1">
      <c r="A244" s="359"/>
      <c r="B244" s="12" t="s">
        <v>150</v>
      </c>
      <c r="C244" s="50" t="s">
        <v>141</v>
      </c>
      <c r="D244" s="40" t="s">
        <v>382</v>
      </c>
      <c r="E244" s="40">
        <v>1</v>
      </c>
      <c r="F244" s="11"/>
      <c r="G244" s="11">
        <f t="shared" si="46"/>
        <v>0</v>
      </c>
    </row>
    <row r="245" spans="1:7" ht="15" customHeight="1">
      <c r="A245" s="360"/>
      <c r="B245" s="12" t="s">
        <v>151</v>
      </c>
      <c r="C245" s="50" t="s">
        <v>142</v>
      </c>
      <c r="D245" s="40" t="s">
        <v>382</v>
      </c>
      <c r="E245" s="40">
        <v>1</v>
      </c>
      <c r="F245" s="11"/>
      <c r="G245" s="11">
        <f t="shared" si="46"/>
        <v>0</v>
      </c>
    </row>
    <row r="246" spans="1:7" ht="14.25" customHeight="1">
      <c r="A246" s="358">
        <v>1.2</v>
      </c>
      <c r="B246" s="361" t="s">
        <v>143</v>
      </c>
      <c r="C246" s="362"/>
      <c r="D246" s="362"/>
      <c r="E246" s="362"/>
      <c r="F246" s="362"/>
      <c r="G246" s="363"/>
    </row>
    <row r="247" spans="1:7" ht="35.25" customHeight="1">
      <c r="A247" s="359"/>
      <c r="B247" s="50" t="s">
        <v>152</v>
      </c>
      <c r="C247" s="48" t="s">
        <v>136</v>
      </c>
      <c r="D247" s="40" t="s">
        <v>382</v>
      </c>
      <c r="E247" s="40">
        <v>1</v>
      </c>
      <c r="F247" s="47"/>
      <c r="G247" s="11">
        <f t="shared" si="46"/>
        <v>0</v>
      </c>
    </row>
    <row r="248" spans="1:7" ht="39" customHeight="1">
      <c r="A248" s="359"/>
      <c r="B248" s="50" t="s">
        <v>153</v>
      </c>
      <c r="C248" s="48" t="s">
        <v>144</v>
      </c>
      <c r="D248" s="40" t="s">
        <v>382</v>
      </c>
      <c r="E248" s="40">
        <v>1</v>
      </c>
      <c r="F248" s="47"/>
      <c r="G248" s="11">
        <f t="shared" si="46"/>
        <v>0</v>
      </c>
    </row>
    <row r="249" spans="1:7" ht="25.5">
      <c r="A249" s="359"/>
      <c r="B249" s="50" t="s">
        <v>154</v>
      </c>
      <c r="C249" s="48" t="s">
        <v>145</v>
      </c>
      <c r="D249" s="40" t="s">
        <v>382</v>
      </c>
      <c r="E249" s="40">
        <v>1</v>
      </c>
      <c r="F249" s="47"/>
      <c r="G249" s="11">
        <f t="shared" si="46"/>
        <v>0</v>
      </c>
    </row>
    <row r="250" spans="1:7" ht="33" customHeight="1">
      <c r="A250" s="359"/>
      <c r="B250" s="50" t="s">
        <v>155</v>
      </c>
      <c r="C250" s="48" t="s">
        <v>140</v>
      </c>
      <c r="D250" s="40" t="s">
        <v>382</v>
      </c>
      <c r="E250" s="40">
        <v>1</v>
      </c>
      <c r="F250" s="47"/>
      <c r="G250" s="11">
        <f t="shared" si="46"/>
        <v>0</v>
      </c>
    </row>
    <row r="251" spans="1:7" ht="15" thickBot="1">
      <c r="A251" s="360"/>
      <c r="B251" s="50" t="s">
        <v>156</v>
      </c>
      <c r="C251" s="49" t="s">
        <v>142</v>
      </c>
      <c r="D251" s="40" t="s">
        <v>382</v>
      </c>
      <c r="E251" s="40">
        <v>1</v>
      </c>
      <c r="F251" s="47"/>
      <c r="G251" s="11">
        <f t="shared" si="46"/>
        <v>0</v>
      </c>
    </row>
    <row r="252" spans="1:7">
      <c r="A252" s="366">
        <v>1.3</v>
      </c>
      <c r="B252" s="369" t="s">
        <v>158</v>
      </c>
      <c r="C252" s="370"/>
      <c r="D252" s="370"/>
      <c r="E252" s="370"/>
      <c r="F252" s="370"/>
      <c r="G252" s="371"/>
    </row>
    <row r="253" spans="1:7" ht="25.5">
      <c r="A253" s="367"/>
      <c r="B253" s="50" t="s">
        <v>157</v>
      </c>
      <c r="C253" s="48" t="s">
        <v>159</v>
      </c>
      <c r="D253" s="45" t="s">
        <v>137</v>
      </c>
      <c r="E253" s="46">
        <v>1</v>
      </c>
      <c r="F253" s="47"/>
      <c r="G253" s="11">
        <f t="shared" si="46"/>
        <v>0</v>
      </c>
    </row>
    <row r="254" spans="1:7" ht="33.75" customHeight="1">
      <c r="A254" s="367"/>
      <c r="B254" s="50" t="s">
        <v>162</v>
      </c>
      <c r="C254" s="48" t="s">
        <v>140</v>
      </c>
      <c r="D254" s="45" t="s">
        <v>137</v>
      </c>
      <c r="E254" s="46">
        <v>1</v>
      </c>
      <c r="F254" s="47"/>
      <c r="G254" s="11">
        <f t="shared" si="46"/>
        <v>0</v>
      </c>
    </row>
    <row r="255" spans="1:7" ht="36" customHeight="1">
      <c r="A255" s="367"/>
      <c r="B255" s="50" t="s">
        <v>163</v>
      </c>
      <c r="C255" s="51" t="s">
        <v>160</v>
      </c>
      <c r="D255" s="45" t="s">
        <v>137</v>
      </c>
      <c r="E255" s="46">
        <v>6</v>
      </c>
      <c r="F255" s="47"/>
      <c r="G255" s="11">
        <f t="shared" si="46"/>
        <v>0</v>
      </c>
    </row>
    <row r="256" spans="1:7" ht="33" customHeight="1">
      <c r="A256" s="367"/>
      <c r="B256" s="50" t="s">
        <v>164</v>
      </c>
      <c r="C256" s="51" t="s">
        <v>161</v>
      </c>
      <c r="D256" s="45" t="s">
        <v>137</v>
      </c>
      <c r="E256" s="46">
        <v>2</v>
      </c>
      <c r="F256" s="47"/>
      <c r="G256" s="11">
        <f t="shared" si="46"/>
        <v>0</v>
      </c>
    </row>
    <row r="257" spans="1:7" ht="15" thickBot="1">
      <c r="A257" s="368"/>
      <c r="B257" s="50" t="s">
        <v>165</v>
      </c>
      <c r="C257" s="49" t="s">
        <v>142</v>
      </c>
      <c r="D257" s="45" t="s">
        <v>137</v>
      </c>
      <c r="E257" s="46">
        <v>1</v>
      </c>
      <c r="F257" s="47"/>
      <c r="G257" s="11">
        <f t="shared" si="46"/>
        <v>0</v>
      </c>
    </row>
    <row r="258" spans="1:7">
      <c r="A258" s="335">
        <v>1.4</v>
      </c>
      <c r="B258" s="369" t="s">
        <v>169</v>
      </c>
      <c r="C258" s="370"/>
      <c r="D258" s="370"/>
      <c r="E258" s="370"/>
      <c r="F258" s="370"/>
      <c r="G258" s="371"/>
    </row>
    <row r="259" spans="1:7" ht="30" customHeight="1">
      <c r="A259" s="328"/>
      <c r="B259" s="50" t="s">
        <v>171</v>
      </c>
      <c r="C259" s="48" t="s">
        <v>159</v>
      </c>
      <c r="D259" s="45" t="s">
        <v>137</v>
      </c>
      <c r="E259" s="46">
        <v>1</v>
      </c>
      <c r="F259" s="47"/>
      <c r="G259" s="11">
        <f t="shared" si="46"/>
        <v>0</v>
      </c>
    </row>
    <row r="260" spans="1:7" ht="35.25" customHeight="1">
      <c r="A260" s="328"/>
      <c r="B260" s="50" t="s">
        <v>170</v>
      </c>
      <c r="C260" s="48" t="s">
        <v>166</v>
      </c>
      <c r="D260" s="45" t="s">
        <v>137</v>
      </c>
      <c r="E260" s="46">
        <v>1</v>
      </c>
      <c r="F260" s="47"/>
      <c r="G260" s="11">
        <f t="shared" si="46"/>
        <v>0</v>
      </c>
    </row>
    <row r="261" spans="1:7" ht="25.5">
      <c r="A261" s="328"/>
      <c r="B261" s="50" t="s">
        <v>172</v>
      </c>
      <c r="C261" s="48" t="s">
        <v>167</v>
      </c>
      <c r="D261" s="45" t="s">
        <v>137</v>
      </c>
      <c r="E261" s="46">
        <v>3</v>
      </c>
      <c r="F261" s="47"/>
      <c r="G261" s="11">
        <f t="shared" si="46"/>
        <v>0</v>
      </c>
    </row>
    <row r="262" spans="1:7" ht="15" thickBot="1">
      <c r="A262" s="329"/>
      <c r="B262" s="50" t="s">
        <v>173</v>
      </c>
      <c r="C262" s="49" t="s">
        <v>168</v>
      </c>
      <c r="D262" s="45" t="s">
        <v>137</v>
      </c>
      <c r="E262" s="46">
        <v>1</v>
      </c>
      <c r="F262" s="47"/>
      <c r="G262" s="11">
        <f t="shared" si="45"/>
        <v>0</v>
      </c>
    </row>
    <row r="263" spans="1:7">
      <c r="A263" s="335">
        <v>1.5</v>
      </c>
      <c r="B263" s="369" t="s">
        <v>174</v>
      </c>
      <c r="C263" s="370"/>
      <c r="D263" s="370"/>
      <c r="E263" s="370"/>
      <c r="F263" s="370"/>
      <c r="G263" s="371"/>
    </row>
    <row r="264" spans="1:7" ht="25.5">
      <c r="A264" s="328"/>
      <c r="B264" s="50" t="s">
        <v>176</v>
      </c>
      <c r="C264" s="48" t="s">
        <v>136</v>
      </c>
      <c r="D264" s="45" t="s">
        <v>137</v>
      </c>
      <c r="E264" s="46">
        <v>1</v>
      </c>
      <c r="F264" s="47"/>
      <c r="G264" s="11">
        <f t="shared" si="45"/>
        <v>0</v>
      </c>
    </row>
    <row r="265" spans="1:7" ht="34.5" customHeight="1">
      <c r="A265" s="328"/>
      <c r="B265" s="50" t="s">
        <v>177</v>
      </c>
      <c r="C265" s="48" t="s">
        <v>139</v>
      </c>
      <c r="D265" s="45" t="s">
        <v>137</v>
      </c>
      <c r="E265" s="46">
        <v>1</v>
      </c>
      <c r="F265" s="47"/>
      <c r="G265" s="11">
        <f t="shared" si="45"/>
        <v>0</v>
      </c>
    </row>
    <row r="266" spans="1:7" ht="36.75" customHeight="1">
      <c r="A266" s="329"/>
      <c r="B266" s="50" t="s">
        <v>178</v>
      </c>
      <c r="C266" s="48" t="s">
        <v>175</v>
      </c>
      <c r="D266" s="45" t="s">
        <v>137</v>
      </c>
      <c r="E266" s="46">
        <v>2</v>
      </c>
      <c r="F266" s="47"/>
      <c r="G266" s="11">
        <f t="shared" si="45"/>
        <v>0</v>
      </c>
    </row>
    <row r="267" spans="1:7">
      <c r="A267" s="335">
        <v>1.6</v>
      </c>
      <c r="B267" s="361" t="s">
        <v>179</v>
      </c>
      <c r="C267" s="362"/>
      <c r="D267" s="362"/>
      <c r="E267" s="362"/>
      <c r="F267" s="362"/>
      <c r="G267" s="363"/>
    </row>
    <row r="268" spans="1:7" ht="34.5" customHeight="1">
      <c r="A268" s="328"/>
      <c r="B268" s="50" t="s">
        <v>187</v>
      </c>
      <c r="C268" s="52" t="s">
        <v>180</v>
      </c>
      <c r="D268" s="45" t="s">
        <v>137</v>
      </c>
      <c r="E268" s="46">
        <v>1</v>
      </c>
      <c r="F268" s="47"/>
      <c r="G268" s="11">
        <f t="shared" si="45"/>
        <v>0</v>
      </c>
    </row>
    <row r="269" spans="1:7">
      <c r="A269" s="328"/>
      <c r="B269" s="50" t="s">
        <v>188</v>
      </c>
      <c r="C269" s="52" t="s">
        <v>181</v>
      </c>
      <c r="D269" s="45" t="s">
        <v>137</v>
      </c>
      <c r="E269" s="46">
        <v>1</v>
      </c>
      <c r="F269" s="47"/>
      <c r="G269" s="11">
        <f t="shared" si="45"/>
        <v>0</v>
      </c>
    </row>
    <row r="270" spans="1:7">
      <c r="A270" s="328"/>
      <c r="B270" s="50" t="s">
        <v>189</v>
      </c>
      <c r="C270" s="52" t="s">
        <v>182</v>
      </c>
      <c r="D270" s="45" t="s">
        <v>137</v>
      </c>
      <c r="E270" s="46">
        <v>1</v>
      </c>
      <c r="F270" s="47"/>
      <c r="G270" s="11">
        <f t="shared" si="45"/>
        <v>0</v>
      </c>
    </row>
    <row r="271" spans="1:7">
      <c r="A271" s="328"/>
      <c r="B271" s="50" t="s">
        <v>190</v>
      </c>
      <c r="C271" s="52" t="s">
        <v>183</v>
      </c>
      <c r="D271" s="45" t="s">
        <v>137</v>
      </c>
      <c r="E271" s="46">
        <v>1</v>
      </c>
      <c r="F271" s="47"/>
      <c r="G271" s="11">
        <f t="shared" si="45"/>
        <v>0</v>
      </c>
    </row>
    <row r="272" spans="1:7">
      <c r="A272" s="328"/>
      <c r="B272" s="50" t="s">
        <v>191</v>
      </c>
      <c r="C272" s="52" t="s">
        <v>184</v>
      </c>
      <c r="D272" s="45" t="s">
        <v>137</v>
      </c>
      <c r="E272" s="46">
        <v>6</v>
      </c>
      <c r="F272" s="47"/>
      <c r="G272" s="11">
        <f t="shared" si="45"/>
        <v>0</v>
      </c>
    </row>
    <row r="273" spans="1:7">
      <c r="A273" s="328"/>
      <c r="B273" s="50" t="s">
        <v>192</v>
      </c>
      <c r="C273" s="52" t="s">
        <v>185</v>
      </c>
      <c r="D273" s="45" t="s">
        <v>137</v>
      </c>
      <c r="E273" s="46">
        <v>9</v>
      </c>
      <c r="F273" s="47"/>
      <c r="G273" s="11">
        <f t="shared" si="45"/>
        <v>0</v>
      </c>
    </row>
    <row r="274" spans="1:7">
      <c r="A274" s="329"/>
      <c r="B274" s="50" t="s">
        <v>193</v>
      </c>
      <c r="C274" s="52" t="s">
        <v>186</v>
      </c>
      <c r="D274" s="45" t="s">
        <v>137</v>
      </c>
      <c r="E274" s="46">
        <v>1</v>
      </c>
      <c r="F274" s="47"/>
      <c r="G274" s="11">
        <f t="shared" si="45"/>
        <v>0</v>
      </c>
    </row>
    <row r="275" spans="1:7">
      <c r="A275" s="335">
        <v>1.7</v>
      </c>
      <c r="B275" s="361" t="s">
        <v>194</v>
      </c>
      <c r="C275" s="362"/>
      <c r="D275" s="362"/>
      <c r="E275" s="362"/>
      <c r="F275" s="362"/>
      <c r="G275" s="363"/>
    </row>
    <row r="276" spans="1:7" ht="25.5">
      <c r="A276" s="328"/>
      <c r="B276" s="50" t="s">
        <v>195</v>
      </c>
      <c r="C276" s="52" t="s">
        <v>180</v>
      </c>
      <c r="D276" s="45" t="s">
        <v>137</v>
      </c>
      <c r="E276" s="46">
        <v>1</v>
      </c>
      <c r="F276" s="47"/>
      <c r="G276" s="11">
        <f t="shared" ref="G276:G282" si="47">E276*F276</f>
        <v>0</v>
      </c>
    </row>
    <row r="277" spans="1:7">
      <c r="A277" s="328"/>
      <c r="B277" s="50" t="s">
        <v>196</v>
      </c>
      <c r="C277" s="52" t="s">
        <v>181</v>
      </c>
      <c r="D277" s="45" t="s">
        <v>137</v>
      </c>
      <c r="E277" s="46">
        <v>1</v>
      </c>
      <c r="F277" s="47"/>
      <c r="G277" s="11">
        <f t="shared" si="47"/>
        <v>0</v>
      </c>
    </row>
    <row r="278" spans="1:7">
      <c r="A278" s="328"/>
      <c r="B278" s="50" t="s">
        <v>197</v>
      </c>
      <c r="C278" s="52" t="s">
        <v>182</v>
      </c>
      <c r="D278" s="45" t="s">
        <v>137</v>
      </c>
      <c r="E278" s="46">
        <v>1</v>
      </c>
      <c r="F278" s="47"/>
      <c r="G278" s="11">
        <f t="shared" si="47"/>
        <v>0</v>
      </c>
    </row>
    <row r="279" spans="1:7">
      <c r="A279" s="328"/>
      <c r="B279" s="50" t="s">
        <v>198</v>
      </c>
      <c r="C279" s="52" t="s">
        <v>183</v>
      </c>
      <c r="D279" s="45" t="s">
        <v>137</v>
      </c>
      <c r="E279" s="46">
        <v>1</v>
      </c>
      <c r="F279" s="47"/>
      <c r="G279" s="11">
        <f t="shared" si="47"/>
        <v>0</v>
      </c>
    </row>
    <row r="280" spans="1:7">
      <c r="A280" s="328"/>
      <c r="B280" s="50" t="s">
        <v>199</v>
      </c>
      <c r="C280" s="52" t="s">
        <v>184</v>
      </c>
      <c r="D280" s="45" t="s">
        <v>137</v>
      </c>
      <c r="E280" s="46">
        <v>9</v>
      </c>
      <c r="F280" s="47"/>
      <c r="G280" s="11">
        <f t="shared" si="47"/>
        <v>0</v>
      </c>
    </row>
    <row r="281" spans="1:7">
      <c r="A281" s="328"/>
      <c r="B281" s="50" t="s">
        <v>200</v>
      </c>
      <c r="C281" s="52" t="s">
        <v>185</v>
      </c>
      <c r="D281" s="45" t="s">
        <v>137</v>
      </c>
      <c r="E281" s="46">
        <v>12</v>
      </c>
      <c r="F281" s="47"/>
      <c r="G281" s="11">
        <f t="shared" si="47"/>
        <v>0</v>
      </c>
    </row>
    <row r="282" spans="1:7">
      <c r="A282" s="329"/>
      <c r="B282" s="50" t="s">
        <v>201</v>
      </c>
      <c r="C282" s="52" t="s">
        <v>186</v>
      </c>
      <c r="D282" s="45" t="s">
        <v>137</v>
      </c>
      <c r="E282" s="46">
        <v>1</v>
      </c>
      <c r="F282" s="47"/>
      <c r="G282" s="11">
        <f t="shared" si="47"/>
        <v>0</v>
      </c>
    </row>
    <row r="283" spans="1:7">
      <c r="A283" s="335">
        <v>1.8</v>
      </c>
      <c r="B283" s="375" t="s">
        <v>208</v>
      </c>
      <c r="C283" s="376"/>
      <c r="D283" s="376"/>
      <c r="E283" s="376"/>
      <c r="F283" s="376"/>
      <c r="G283" s="377"/>
    </row>
    <row r="284" spans="1:7" ht="33" customHeight="1">
      <c r="A284" s="328"/>
      <c r="B284" s="50" t="s">
        <v>202</v>
      </c>
      <c r="C284" s="52" t="s">
        <v>180</v>
      </c>
      <c r="D284" s="45" t="s">
        <v>137</v>
      </c>
      <c r="E284" s="46">
        <v>1</v>
      </c>
      <c r="F284" s="47"/>
      <c r="G284" s="11">
        <f t="shared" si="45"/>
        <v>0</v>
      </c>
    </row>
    <row r="285" spans="1:7">
      <c r="A285" s="328"/>
      <c r="B285" s="50" t="s">
        <v>203</v>
      </c>
      <c r="C285" s="52" t="s">
        <v>181</v>
      </c>
      <c r="D285" s="45" t="s">
        <v>137</v>
      </c>
      <c r="E285" s="46">
        <v>1</v>
      </c>
      <c r="F285" s="47"/>
      <c r="G285" s="11">
        <f t="shared" si="45"/>
        <v>0</v>
      </c>
    </row>
    <row r="286" spans="1:7">
      <c r="A286" s="328"/>
      <c r="B286" s="50" t="s">
        <v>204</v>
      </c>
      <c r="C286" s="52" t="s">
        <v>209</v>
      </c>
      <c r="D286" s="45" t="s">
        <v>137</v>
      </c>
      <c r="E286" s="46">
        <v>1</v>
      </c>
      <c r="F286" s="47"/>
      <c r="G286" s="11">
        <f t="shared" si="45"/>
        <v>0</v>
      </c>
    </row>
    <row r="287" spans="1:7">
      <c r="A287" s="328"/>
      <c r="B287" s="50" t="s">
        <v>205</v>
      </c>
      <c r="C287" s="52" t="s">
        <v>210</v>
      </c>
      <c r="D287" s="45" t="s">
        <v>137</v>
      </c>
      <c r="E287" s="46">
        <v>12</v>
      </c>
      <c r="F287" s="47"/>
      <c r="G287" s="11">
        <f t="shared" si="45"/>
        <v>0</v>
      </c>
    </row>
    <row r="288" spans="1:7">
      <c r="A288" s="328"/>
      <c r="B288" s="50" t="s">
        <v>206</v>
      </c>
      <c r="C288" s="52" t="s">
        <v>185</v>
      </c>
      <c r="D288" s="45" t="s">
        <v>137</v>
      </c>
      <c r="E288" s="46">
        <v>1</v>
      </c>
      <c r="F288" s="47"/>
      <c r="G288" s="11">
        <f t="shared" si="45"/>
        <v>0</v>
      </c>
    </row>
    <row r="289" spans="1:7">
      <c r="A289" s="329"/>
      <c r="B289" s="50" t="s">
        <v>207</v>
      </c>
      <c r="C289" s="52" t="s">
        <v>186</v>
      </c>
      <c r="D289" s="45" t="s">
        <v>137</v>
      </c>
      <c r="E289" s="46">
        <v>1</v>
      </c>
      <c r="F289" s="47"/>
      <c r="G289" s="11">
        <f t="shared" si="45"/>
        <v>0</v>
      </c>
    </row>
    <row r="290" spans="1:7">
      <c r="A290" s="335">
        <v>1.9</v>
      </c>
      <c r="B290" s="361" t="s">
        <v>211</v>
      </c>
      <c r="C290" s="362"/>
      <c r="D290" s="362"/>
      <c r="E290" s="362"/>
      <c r="F290" s="362"/>
      <c r="G290" s="363"/>
    </row>
    <row r="291" spans="1:7" ht="25.5">
      <c r="A291" s="328"/>
      <c r="B291" s="50" t="s">
        <v>212</v>
      </c>
      <c r="C291" s="52" t="s">
        <v>180</v>
      </c>
      <c r="D291" s="45" t="s">
        <v>137</v>
      </c>
      <c r="E291" s="46">
        <v>1</v>
      </c>
      <c r="F291" s="47"/>
      <c r="G291" s="11">
        <f t="shared" si="45"/>
        <v>0</v>
      </c>
    </row>
    <row r="292" spans="1:7">
      <c r="A292" s="328"/>
      <c r="B292" s="50" t="s">
        <v>213</v>
      </c>
      <c r="C292" s="52" t="s">
        <v>181</v>
      </c>
      <c r="D292" s="45" t="s">
        <v>137</v>
      </c>
      <c r="E292" s="46">
        <v>1</v>
      </c>
      <c r="F292" s="47"/>
      <c r="G292" s="11">
        <f t="shared" si="45"/>
        <v>0</v>
      </c>
    </row>
    <row r="293" spans="1:7">
      <c r="A293" s="328"/>
      <c r="B293" s="50" t="s">
        <v>214</v>
      </c>
      <c r="C293" s="52" t="s">
        <v>182</v>
      </c>
      <c r="D293" s="45" t="s">
        <v>137</v>
      </c>
      <c r="E293" s="46">
        <v>1</v>
      </c>
      <c r="F293" s="47"/>
      <c r="G293" s="11">
        <f t="shared" si="45"/>
        <v>0</v>
      </c>
    </row>
    <row r="294" spans="1:7">
      <c r="A294" s="328"/>
      <c r="B294" s="50" t="s">
        <v>215</v>
      </c>
      <c r="C294" s="52" t="s">
        <v>183</v>
      </c>
      <c r="D294" s="45" t="s">
        <v>137</v>
      </c>
      <c r="E294" s="46">
        <v>1</v>
      </c>
      <c r="F294" s="47"/>
      <c r="G294" s="11">
        <f t="shared" si="45"/>
        <v>0</v>
      </c>
    </row>
    <row r="295" spans="1:7">
      <c r="A295" s="328"/>
      <c r="B295" s="50" t="s">
        <v>216</v>
      </c>
      <c r="C295" s="52" t="s">
        <v>184</v>
      </c>
      <c r="D295" s="45" t="s">
        <v>137</v>
      </c>
      <c r="E295" s="46">
        <v>9</v>
      </c>
      <c r="F295" s="47"/>
      <c r="G295" s="11">
        <f t="shared" si="45"/>
        <v>0</v>
      </c>
    </row>
    <row r="296" spans="1:7">
      <c r="A296" s="328"/>
      <c r="B296" s="50" t="s">
        <v>217</v>
      </c>
      <c r="C296" s="52" t="s">
        <v>185</v>
      </c>
      <c r="D296" s="45" t="s">
        <v>137</v>
      </c>
      <c r="E296" s="46">
        <v>9</v>
      </c>
      <c r="F296" s="47"/>
      <c r="G296" s="11">
        <f t="shared" si="45"/>
        <v>0</v>
      </c>
    </row>
    <row r="297" spans="1:7" ht="14.25" customHeight="1">
      <c r="A297" s="329"/>
      <c r="B297" s="50" t="s">
        <v>218</v>
      </c>
      <c r="C297" s="52" t="s">
        <v>186</v>
      </c>
      <c r="D297" s="45" t="s">
        <v>137</v>
      </c>
      <c r="E297" s="46">
        <v>1</v>
      </c>
      <c r="F297" s="47"/>
      <c r="G297" s="11">
        <f t="shared" si="45"/>
        <v>0</v>
      </c>
    </row>
    <row r="298" spans="1:7" ht="15" customHeight="1">
      <c r="A298" s="323">
        <v>1.1000000000000001</v>
      </c>
      <c r="B298" s="378" t="s">
        <v>226</v>
      </c>
      <c r="C298" s="379"/>
      <c r="D298" s="379"/>
      <c r="E298" s="379"/>
      <c r="F298" s="379"/>
      <c r="G298" s="380"/>
    </row>
    <row r="299" spans="1:7" ht="25.5">
      <c r="A299" s="334"/>
      <c r="B299" s="50" t="s">
        <v>219</v>
      </c>
      <c r="C299" s="52" t="s">
        <v>180</v>
      </c>
      <c r="D299" s="45" t="s">
        <v>137</v>
      </c>
      <c r="E299" s="46">
        <v>1</v>
      </c>
      <c r="F299" s="47"/>
      <c r="G299" s="11">
        <f t="shared" si="45"/>
        <v>0</v>
      </c>
    </row>
    <row r="300" spans="1:7" ht="14.25" customHeight="1">
      <c r="A300" s="334"/>
      <c r="B300" s="50" t="s">
        <v>220</v>
      </c>
      <c r="C300" s="52" t="s">
        <v>181</v>
      </c>
      <c r="D300" s="45" t="s">
        <v>137</v>
      </c>
      <c r="E300" s="46">
        <v>1</v>
      </c>
      <c r="F300" s="47"/>
      <c r="G300" s="11">
        <f t="shared" si="45"/>
        <v>0</v>
      </c>
    </row>
    <row r="301" spans="1:7" ht="14.25" customHeight="1">
      <c r="A301" s="334"/>
      <c r="B301" s="50" t="s">
        <v>221</v>
      </c>
      <c r="C301" s="52" t="s">
        <v>182</v>
      </c>
      <c r="D301" s="45" t="s">
        <v>137</v>
      </c>
      <c r="E301" s="46">
        <v>1</v>
      </c>
      <c r="F301" s="47"/>
      <c r="G301" s="11">
        <f t="shared" si="45"/>
        <v>0</v>
      </c>
    </row>
    <row r="302" spans="1:7" ht="14.25" customHeight="1">
      <c r="A302" s="334"/>
      <c r="B302" s="50" t="s">
        <v>222</v>
      </c>
      <c r="C302" s="52" t="s">
        <v>183</v>
      </c>
      <c r="D302" s="45" t="s">
        <v>137</v>
      </c>
      <c r="E302" s="46">
        <v>1</v>
      </c>
      <c r="F302" s="47"/>
      <c r="G302" s="11">
        <f t="shared" si="45"/>
        <v>0</v>
      </c>
    </row>
    <row r="303" spans="1:7" ht="14.25" customHeight="1">
      <c r="A303" s="334"/>
      <c r="B303" s="50" t="s">
        <v>223</v>
      </c>
      <c r="C303" s="52" t="s">
        <v>185</v>
      </c>
      <c r="D303" s="45" t="s">
        <v>137</v>
      </c>
      <c r="E303" s="46">
        <v>18</v>
      </c>
      <c r="F303" s="47"/>
      <c r="G303" s="11">
        <f t="shared" si="45"/>
        <v>0</v>
      </c>
    </row>
    <row r="304" spans="1:7" ht="14.25" customHeight="1">
      <c r="A304" s="334"/>
      <c r="B304" s="50" t="s">
        <v>224</v>
      </c>
      <c r="C304" s="52" t="s">
        <v>184</v>
      </c>
      <c r="D304" s="45" t="s">
        <v>137</v>
      </c>
      <c r="E304" s="46">
        <v>12</v>
      </c>
      <c r="F304" s="47"/>
      <c r="G304" s="11">
        <f t="shared" si="45"/>
        <v>0</v>
      </c>
    </row>
    <row r="305" spans="1:7" ht="14.25" customHeight="1">
      <c r="A305" s="324"/>
      <c r="B305" s="50" t="s">
        <v>225</v>
      </c>
      <c r="C305" s="52" t="s">
        <v>186</v>
      </c>
      <c r="D305" s="45" t="s">
        <v>137</v>
      </c>
      <c r="E305" s="46">
        <v>1</v>
      </c>
      <c r="F305" s="47"/>
      <c r="G305" s="11">
        <f t="shared" si="45"/>
        <v>0</v>
      </c>
    </row>
    <row r="306" spans="1:7">
      <c r="A306" s="323">
        <v>1.1100000000000001</v>
      </c>
      <c r="B306" s="361" t="s">
        <v>232</v>
      </c>
      <c r="C306" s="362"/>
      <c r="D306" s="362"/>
      <c r="E306" s="362"/>
      <c r="F306" s="362"/>
      <c r="G306" s="363"/>
    </row>
    <row r="307" spans="1:7" ht="25.5">
      <c r="A307" s="334"/>
      <c r="B307" s="50" t="s">
        <v>227</v>
      </c>
      <c r="C307" s="52" t="s">
        <v>180</v>
      </c>
      <c r="D307" s="45" t="s">
        <v>137</v>
      </c>
      <c r="E307" s="46">
        <v>1</v>
      </c>
      <c r="F307" s="47"/>
      <c r="G307" s="11">
        <f t="shared" si="45"/>
        <v>0</v>
      </c>
    </row>
    <row r="308" spans="1:7" ht="14.25" customHeight="1">
      <c r="A308" s="334"/>
      <c r="B308" s="50" t="s">
        <v>228</v>
      </c>
      <c r="C308" s="52" t="s">
        <v>181</v>
      </c>
      <c r="D308" s="45" t="s">
        <v>137</v>
      </c>
      <c r="E308" s="46">
        <v>1</v>
      </c>
      <c r="F308" s="47"/>
      <c r="G308" s="11">
        <f t="shared" si="45"/>
        <v>0</v>
      </c>
    </row>
    <row r="309" spans="1:7" ht="14.25" customHeight="1">
      <c r="A309" s="334"/>
      <c r="B309" s="50" t="s">
        <v>229</v>
      </c>
      <c r="C309" s="52" t="s">
        <v>182</v>
      </c>
      <c r="D309" s="45" t="s">
        <v>137</v>
      </c>
      <c r="E309" s="46">
        <v>1</v>
      </c>
      <c r="F309" s="47"/>
      <c r="G309" s="11">
        <f t="shared" si="45"/>
        <v>0</v>
      </c>
    </row>
    <row r="310" spans="1:7" ht="14.25" customHeight="1">
      <c r="A310" s="334"/>
      <c r="B310" s="50" t="s">
        <v>230</v>
      </c>
      <c r="C310" s="52" t="s">
        <v>210</v>
      </c>
      <c r="D310" s="45" t="s">
        <v>137</v>
      </c>
      <c r="E310" s="46">
        <v>15</v>
      </c>
      <c r="F310" s="47"/>
      <c r="G310" s="11">
        <f t="shared" si="45"/>
        <v>0</v>
      </c>
    </row>
    <row r="311" spans="1:7" ht="14.25" customHeight="1">
      <c r="A311" s="324"/>
      <c r="B311" s="50" t="s">
        <v>231</v>
      </c>
      <c r="C311" s="52" t="s">
        <v>186</v>
      </c>
      <c r="D311" s="45" t="s">
        <v>137</v>
      </c>
      <c r="E311" s="46">
        <v>1</v>
      </c>
      <c r="F311" s="47"/>
      <c r="G311" s="11">
        <f t="shared" si="45"/>
        <v>0</v>
      </c>
    </row>
    <row r="312" spans="1:7">
      <c r="A312" s="323">
        <v>1.1200000000000001</v>
      </c>
      <c r="B312" s="361" t="s">
        <v>233</v>
      </c>
      <c r="C312" s="362"/>
      <c r="D312" s="362"/>
      <c r="E312" s="362"/>
      <c r="F312" s="362"/>
      <c r="G312" s="363"/>
    </row>
    <row r="313" spans="1:7" ht="25.5">
      <c r="A313" s="334"/>
      <c r="B313" s="50" t="s">
        <v>234</v>
      </c>
      <c r="C313" s="52" t="s">
        <v>180</v>
      </c>
      <c r="D313" s="45" t="s">
        <v>137</v>
      </c>
      <c r="E313" s="46">
        <v>1</v>
      </c>
      <c r="F313" s="47"/>
      <c r="G313" s="11">
        <f t="shared" si="45"/>
        <v>0</v>
      </c>
    </row>
    <row r="314" spans="1:7" ht="14.25" customHeight="1">
      <c r="A314" s="334"/>
      <c r="B314" s="50" t="s">
        <v>235</v>
      </c>
      <c r="C314" s="52" t="s">
        <v>181</v>
      </c>
      <c r="D314" s="45" t="s">
        <v>137</v>
      </c>
      <c r="E314" s="46">
        <v>1</v>
      </c>
      <c r="F314" s="47"/>
      <c r="G314" s="11">
        <f t="shared" si="45"/>
        <v>0</v>
      </c>
    </row>
    <row r="315" spans="1:7" ht="14.25" customHeight="1">
      <c r="A315" s="334"/>
      <c r="B315" s="50" t="s">
        <v>236</v>
      </c>
      <c r="C315" s="52" t="s">
        <v>182</v>
      </c>
      <c r="D315" s="45" t="s">
        <v>137</v>
      </c>
      <c r="E315" s="46">
        <v>1</v>
      </c>
      <c r="F315" s="47"/>
      <c r="G315" s="11">
        <f t="shared" si="45"/>
        <v>0</v>
      </c>
    </row>
    <row r="316" spans="1:7" ht="14.25" customHeight="1">
      <c r="A316" s="334"/>
      <c r="B316" s="50" t="s">
        <v>237</v>
      </c>
      <c r="C316" s="52" t="s">
        <v>183</v>
      </c>
      <c r="D316" s="45" t="s">
        <v>137</v>
      </c>
      <c r="E316" s="46">
        <v>1</v>
      </c>
      <c r="F316" s="47"/>
      <c r="G316" s="11">
        <f t="shared" si="45"/>
        <v>0</v>
      </c>
    </row>
    <row r="317" spans="1:7" ht="14.25" customHeight="1">
      <c r="A317" s="334"/>
      <c r="B317" s="50" t="s">
        <v>238</v>
      </c>
      <c r="C317" s="52" t="s">
        <v>184</v>
      </c>
      <c r="D317" s="45" t="s">
        <v>137</v>
      </c>
      <c r="E317" s="46">
        <v>12</v>
      </c>
      <c r="F317" s="47"/>
      <c r="G317" s="11">
        <f t="shared" si="45"/>
        <v>0</v>
      </c>
    </row>
    <row r="318" spans="1:7" ht="14.25" customHeight="1">
      <c r="A318" s="334"/>
      <c r="B318" s="50" t="s">
        <v>239</v>
      </c>
      <c r="C318" s="52" t="s">
        <v>185</v>
      </c>
      <c r="D318" s="45" t="s">
        <v>137</v>
      </c>
      <c r="E318" s="46">
        <v>24</v>
      </c>
      <c r="F318" s="47"/>
      <c r="G318" s="11">
        <f t="shared" si="45"/>
        <v>0</v>
      </c>
    </row>
    <row r="319" spans="1:7" ht="14.25" customHeight="1">
      <c r="A319" s="324"/>
      <c r="B319" s="50" t="s">
        <v>240</v>
      </c>
      <c r="C319" s="52" t="s">
        <v>186</v>
      </c>
      <c r="D319" s="45" t="s">
        <v>137</v>
      </c>
      <c r="E319" s="46">
        <v>1</v>
      </c>
      <c r="F319" s="47"/>
      <c r="G319" s="11">
        <f t="shared" si="45"/>
        <v>0</v>
      </c>
    </row>
    <row r="320" spans="1:7">
      <c r="A320" s="323">
        <v>1.1299999999999999</v>
      </c>
      <c r="B320" s="361" t="s">
        <v>241</v>
      </c>
      <c r="C320" s="362"/>
      <c r="D320" s="362"/>
      <c r="E320" s="362"/>
      <c r="F320" s="362"/>
      <c r="G320" s="363"/>
    </row>
    <row r="321" spans="1:7" ht="25.5">
      <c r="A321" s="334"/>
      <c r="B321" s="50" t="s">
        <v>242</v>
      </c>
      <c r="C321" s="52" t="s">
        <v>180</v>
      </c>
      <c r="D321" s="45" t="s">
        <v>137</v>
      </c>
      <c r="E321" s="46">
        <v>1</v>
      </c>
      <c r="F321" s="47"/>
      <c r="G321" s="11">
        <f t="shared" si="45"/>
        <v>0</v>
      </c>
    </row>
    <row r="322" spans="1:7" ht="14.25" customHeight="1">
      <c r="A322" s="334"/>
      <c r="B322" s="50" t="s">
        <v>243</v>
      </c>
      <c r="C322" s="52" t="s">
        <v>181</v>
      </c>
      <c r="D322" s="45" t="s">
        <v>137</v>
      </c>
      <c r="E322" s="46">
        <v>1</v>
      </c>
      <c r="F322" s="47"/>
      <c r="G322" s="11">
        <f t="shared" si="45"/>
        <v>0</v>
      </c>
    </row>
    <row r="323" spans="1:7" ht="14.25" customHeight="1">
      <c r="A323" s="334"/>
      <c r="B323" s="50" t="s">
        <v>244</v>
      </c>
      <c r="C323" s="52" t="s">
        <v>182</v>
      </c>
      <c r="D323" s="45" t="s">
        <v>137</v>
      </c>
      <c r="E323" s="46">
        <v>1</v>
      </c>
      <c r="F323" s="47"/>
      <c r="G323" s="11">
        <f t="shared" si="45"/>
        <v>0</v>
      </c>
    </row>
    <row r="324" spans="1:7" ht="14.25" customHeight="1">
      <c r="A324" s="334"/>
      <c r="B324" s="50" t="s">
        <v>245</v>
      </c>
      <c r="C324" s="52" t="s">
        <v>210</v>
      </c>
      <c r="D324" s="45" t="s">
        <v>137</v>
      </c>
      <c r="E324" s="46">
        <v>15</v>
      </c>
      <c r="F324" s="47"/>
      <c r="G324" s="11">
        <f t="shared" si="45"/>
        <v>0</v>
      </c>
    </row>
    <row r="325" spans="1:7" ht="14.25" customHeight="1">
      <c r="A325" s="324"/>
      <c r="B325" s="50" t="s">
        <v>246</v>
      </c>
      <c r="C325" s="52" t="s">
        <v>186</v>
      </c>
      <c r="D325" s="45" t="s">
        <v>137</v>
      </c>
      <c r="E325" s="46">
        <v>1</v>
      </c>
      <c r="F325" s="47"/>
      <c r="G325" s="11">
        <f t="shared" si="45"/>
        <v>0</v>
      </c>
    </row>
    <row r="326" spans="1:7">
      <c r="A326" s="323">
        <v>1.1399999999999999</v>
      </c>
      <c r="B326" s="361" t="s">
        <v>254</v>
      </c>
      <c r="C326" s="362"/>
      <c r="D326" s="362"/>
      <c r="E326" s="362"/>
      <c r="F326" s="362"/>
      <c r="G326" s="363"/>
    </row>
    <row r="327" spans="1:7" ht="25.5">
      <c r="A327" s="334"/>
      <c r="B327" s="50" t="s">
        <v>247</v>
      </c>
      <c r="C327" s="52" t="s">
        <v>180</v>
      </c>
      <c r="D327" s="45" t="s">
        <v>137</v>
      </c>
      <c r="E327" s="46">
        <v>1</v>
      </c>
      <c r="F327" s="47"/>
      <c r="G327" s="11">
        <f t="shared" si="45"/>
        <v>0</v>
      </c>
    </row>
    <row r="328" spans="1:7" ht="14.25" customHeight="1">
      <c r="A328" s="334"/>
      <c r="B328" s="50" t="s">
        <v>248</v>
      </c>
      <c r="C328" s="52" t="s">
        <v>181</v>
      </c>
      <c r="D328" s="45" t="s">
        <v>137</v>
      </c>
      <c r="E328" s="46">
        <v>1</v>
      </c>
      <c r="F328" s="47"/>
      <c r="G328" s="11">
        <f t="shared" si="45"/>
        <v>0</v>
      </c>
    </row>
    <row r="329" spans="1:7" ht="14.25" customHeight="1">
      <c r="A329" s="334"/>
      <c r="B329" s="50" t="s">
        <v>249</v>
      </c>
      <c r="C329" s="52" t="s">
        <v>182</v>
      </c>
      <c r="D329" s="45" t="s">
        <v>137</v>
      </c>
      <c r="E329" s="46">
        <v>1</v>
      </c>
      <c r="F329" s="47"/>
      <c r="G329" s="11">
        <f t="shared" si="45"/>
        <v>0</v>
      </c>
    </row>
    <row r="330" spans="1:7" ht="14.25" customHeight="1">
      <c r="A330" s="334"/>
      <c r="B330" s="50" t="s">
        <v>250</v>
      </c>
      <c r="C330" s="52" t="s">
        <v>183</v>
      </c>
      <c r="D330" s="45" t="s">
        <v>137</v>
      </c>
      <c r="E330" s="46">
        <v>1</v>
      </c>
      <c r="F330" s="47"/>
      <c r="G330" s="11">
        <f t="shared" si="45"/>
        <v>0</v>
      </c>
    </row>
    <row r="331" spans="1:7" ht="14.25" customHeight="1">
      <c r="A331" s="334"/>
      <c r="B331" s="50" t="s">
        <v>251</v>
      </c>
      <c r="C331" s="52" t="s">
        <v>184</v>
      </c>
      <c r="D331" s="45" t="s">
        <v>137</v>
      </c>
      <c r="E331" s="46">
        <v>12</v>
      </c>
      <c r="F331" s="47"/>
      <c r="G331" s="11">
        <f t="shared" si="45"/>
        <v>0</v>
      </c>
    </row>
    <row r="332" spans="1:7" ht="14.25" customHeight="1">
      <c r="A332" s="334"/>
      <c r="B332" s="50" t="s">
        <v>252</v>
      </c>
      <c r="C332" s="52" t="s">
        <v>185</v>
      </c>
      <c r="D332" s="45" t="s">
        <v>137</v>
      </c>
      <c r="E332" s="46">
        <v>24</v>
      </c>
      <c r="F332" s="47"/>
      <c r="G332" s="11">
        <f t="shared" si="45"/>
        <v>0</v>
      </c>
    </row>
    <row r="333" spans="1:7" ht="14.25" customHeight="1">
      <c r="A333" s="324"/>
      <c r="B333" s="50" t="s">
        <v>253</v>
      </c>
      <c r="C333" s="52" t="s">
        <v>186</v>
      </c>
      <c r="D333" s="45" t="s">
        <v>137</v>
      </c>
      <c r="E333" s="46">
        <v>1</v>
      </c>
      <c r="F333" s="47"/>
      <c r="G333" s="11">
        <f t="shared" si="45"/>
        <v>0</v>
      </c>
    </row>
    <row r="334" spans="1:7">
      <c r="A334" s="323">
        <v>1.1499999999999999</v>
      </c>
      <c r="B334" s="361" t="s">
        <v>255</v>
      </c>
      <c r="C334" s="362"/>
      <c r="D334" s="362"/>
      <c r="E334" s="362"/>
      <c r="F334" s="362"/>
      <c r="G334" s="363"/>
    </row>
    <row r="335" spans="1:7" ht="25.5">
      <c r="A335" s="334"/>
      <c r="B335" s="50" t="s">
        <v>256</v>
      </c>
      <c r="C335" s="52" t="s">
        <v>180</v>
      </c>
      <c r="D335" s="45" t="s">
        <v>137</v>
      </c>
      <c r="E335" s="46">
        <v>1</v>
      </c>
      <c r="F335" s="47"/>
      <c r="G335" s="11">
        <f t="shared" si="45"/>
        <v>0</v>
      </c>
    </row>
    <row r="336" spans="1:7" ht="14.25" customHeight="1">
      <c r="A336" s="334"/>
      <c r="B336" s="50" t="s">
        <v>257</v>
      </c>
      <c r="C336" s="52" t="s">
        <v>181</v>
      </c>
      <c r="D336" s="45" t="s">
        <v>137</v>
      </c>
      <c r="E336" s="46">
        <v>1</v>
      </c>
      <c r="F336" s="47"/>
      <c r="G336" s="11">
        <f t="shared" si="45"/>
        <v>0</v>
      </c>
    </row>
    <row r="337" spans="1:7" ht="14.25" customHeight="1">
      <c r="A337" s="334"/>
      <c r="B337" s="50" t="s">
        <v>258</v>
      </c>
      <c r="C337" s="52" t="s">
        <v>182</v>
      </c>
      <c r="D337" s="45" t="s">
        <v>137</v>
      </c>
      <c r="E337" s="46">
        <v>1</v>
      </c>
      <c r="F337" s="47"/>
      <c r="G337" s="11">
        <f t="shared" si="45"/>
        <v>0</v>
      </c>
    </row>
    <row r="338" spans="1:7" ht="14.25" customHeight="1">
      <c r="A338" s="334"/>
      <c r="B338" s="50" t="s">
        <v>259</v>
      </c>
      <c r="C338" s="52" t="s">
        <v>210</v>
      </c>
      <c r="D338" s="45" t="s">
        <v>137</v>
      </c>
      <c r="E338" s="46">
        <v>15</v>
      </c>
      <c r="F338" s="47"/>
      <c r="G338" s="11">
        <f t="shared" si="45"/>
        <v>0</v>
      </c>
    </row>
    <row r="339" spans="1:7" ht="14.25" customHeight="1">
      <c r="A339" s="324"/>
      <c r="B339" s="50" t="s">
        <v>260</v>
      </c>
      <c r="C339" s="52" t="s">
        <v>186</v>
      </c>
      <c r="D339" s="45" t="s">
        <v>137</v>
      </c>
      <c r="E339" s="46">
        <v>1</v>
      </c>
      <c r="F339" s="47"/>
      <c r="G339" s="11">
        <f t="shared" si="45"/>
        <v>0</v>
      </c>
    </row>
    <row r="340" spans="1:7">
      <c r="A340" s="54"/>
      <c r="B340" s="55"/>
      <c r="C340" s="56"/>
      <c r="D340" s="57"/>
      <c r="E340" s="58"/>
      <c r="F340" s="59"/>
      <c r="G340" s="23"/>
    </row>
    <row r="341" spans="1:7">
      <c r="A341" s="54"/>
      <c r="B341" s="55"/>
      <c r="C341" s="56"/>
      <c r="D341" s="57"/>
      <c r="E341" s="58"/>
      <c r="F341" s="20" t="s">
        <v>523</v>
      </c>
      <c r="G341" s="8">
        <f>SUM(G240:G339)</f>
        <v>0</v>
      </c>
    </row>
    <row r="343" spans="1:7">
      <c r="A343" s="14">
        <v>2</v>
      </c>
      <c r="B343" s="308" t="s">
        <v>261</v>
      </c>
      <c r="C343" s="309"/>
      <c r="D343" s="309"/>
      <c r="E343" s="309"/>
      <c r="F343" s="309"/>
      <c r="G343" s="310"/>
    </row>
    <row r="344" spans="1:7" ht="47.25" customHeight="1">
      <c r="A344" s="60"/>
      <c r="B344" s="311" t="s">
        <v>262</v>
      </c>
      <c r="C344" s="382"/>
      <c r="D344" s="382"/>
      <c r="E344" s="382"/>
      <c r="F344" s="382"/>
      <c r="G344" s="312"/>
    </row>
    <row r="345" spans="1:7" ht="28.5" customHeight="1">
      <c r="A345" s="62">
        <v>2.1</v>
      </c>
      <c r="B345" s="311" t="s">
        <v>263</v>
      </c>
      <c r="C345" s="312"/>
      <c r="D345" s="61" t="s">
        <v>11</v>
      </c>
      <c r="E345" s="46">
        <v>100</v>
      </c>
      <c r="F345" s="47"/>
      <c r="G345" s="11">
        <f t="shared" si="45"/>
        <v>0</v>
      </c>
    </row>
    <row r="346" spans="1:7" ht="20.25" customHeight="1">
      <c r="A346" s="62">
        <v>2.2000000000000002</v>
      </c>
      <c r="B346" s="311" t="s">
        <v>264</v>
      </c>
      <c r="C346" s="312"/>
      <c r="D346" s="61" t="s">
        <v>11</v>
      </c>
      <c r="E346" s="46">
        <v>200</v>
      </c>
      <c r="F346" s="47"/>
      <c r="G346" s="11">
        <f t="shared" si="45"/>
        <v>0</v>
      </c>
    </row>
    <row r="347" spans="1:7" ht="23.25" customHeight="1">
      <c r="A347" s="62">
        <v>2.2999999999999998</v>
      </c>
      <c r="B347" s="311" t="s">
        <v>265</v>
      </c>
      <c r="C347" s="312"/>
      <c r="D347" s="61" t="s">
        <v>11</v>
      </c>
      <c r="E347" s="46">
        <v>15</v>
      </c>
      <c r="F347" s="47"/>
      <c r="G347" s="11">
        <f t="shared" si="45"/>
        <v>0</v>
      </c>
    </row>
    <row r="348" spans="1:7" ht="24.75" customHeight="1">
      <c r="A348" s="62">
        <v>2.4</v>
      </c>
      <c r="B348" s="311" t="s">
        <v>266</v>
      </c>
      <c r="C348" s="312"/>
      <c r="D348" s="61" t="s">
        <v>11</v>
      </c>
      <c r="E348" s="46">
        <v>25</v>
      </c>
      <c r="F348" s="47"/>
      <c r="G348" s="11">
        <f t="shared" si="45"/>
        <v>0</v>
      </c>
    </row>
    <row r="349" spans="1:7" ht="14.25" customHeight="1">
      <c r="A349" s="62">
        <v>2.5</v>
      </c>
      <c r="B349" s="311" t="s">
        <v>267</v>
      </c>
      <c r="C349" s="312"/>
      <c r="D349" s="61" t="s">
        <v>11</v>
      </c>
      <c r="E349" s="46">
        <v>25</v>
      </c>
      <c r="F349" s="47"/>
      <c r="G349" s="11">
        <f t="shared" si="45"/>
        <v>0</v>
      </c>
    </row>
    <row r="350" spans="1:7" ht="14.25" customHeight="1">
      <c r="A350" s="62">
        <v>2.6</v>
      </c>
      <c r="B350" s="311" t="s">
        <v>268</v>
      </c>
      <c r="C350" s="312"/>
      <c r="D350" s="61" t="s">
        <v>11</v>
      </c>
      <c r="E350" s="46">
        <v>300</v>
      </c>
      <c r="F350" s="47"/>
      <c r="G350" s="11">
        <f t="shared" si="45"/>
        <v>0</v>
      </c>
    </row>
    <row r="351" spans="1:7" ht="17.25" customHeight="1">
      <c r="A351" s="62">
        <v>2.7</v>
      </c>
      <c r="B351" s="311" t="s">
        <v>268</v>
      </c>
      <c r="C351" s="312"/>
      <c r="D351" s="61" t="s">
        <v>11</v>
      </c>
      <c r="E351" s="46">
        <v>100</v>
      </c>
      <c r="F351" s="47"/>
      <c r="G351" s="11">
        <f t="shared" si="45"/>
        <v>0</v>
      </c>
    </row>
    <row r="352" spans="1:7">
      <c r="A352" s="62">
        <v>2.8</v>
      </c>
      <c r="B352" s="311" t="s">
        <v>269</v>
      </c>
      <c r="C352" s="312"/>
      <c r="D352" s="61" t="s">
        <v>11</v>
      </c>
      <c r="E352" s="46">
        <v>500</v>
      </c>
      <c r="F352" s="47"/>
      <c r="G352" s="11">
        <f t="shared" si="45"/>
        <v>0</v>
      </c>
    </row>
    <row r="353" spans="1:7">
      <c r="A353" s="62">
        <v>2.9</v>
      </c>
      <c r="B353" s="311" t="s">
        <v>270</v>
      </c>
      <c r="C353" s="312"/>
      <c r="D353" s="61" t="s">
        <v>11</v>
      </c>
      <c r="E353" s="46">
        <v>3500</v>
      </c>
      <c r="F353" s="47"/>
      <c r="G353" s="11">
        <f t="shared" si="45"/>
        <v>0</v>
      </c>
    </row>
    <row r="354" spans="1:7">
      <c r="A354" s="63">
        <v>2.1</v>
      </c>
      <c r="B354" s="311" t="s">
        <v>271</v>
      </c>
      <c r="C354" s="312"/>
      <c r="D354" s="61" t="s">
        <v>11</v>
      </c>
      <c r="E354" s="46">
        <v>400</v>
      </c>
      <c r="F354" s="47"/>
      <c r="G354" s="11">
        <f t="shared" si="45"/>
        <v>0</v>
      </c>
    </row>
    <row r="355" spans="1:7">
      <c r="A355" s="63">
        <v>2.11</v>
      </c>
      <c r="B355" s="311" t="s">
        <v>272</v>
      </c>
      <c r="C355" s="312"/>
      <c r="D355" s="61" t="s">
        <v>11</v>
      </c>
      <c r="E355" s="46">
        <v>3500</v>
      </c>
      <c r="F355" s="47"/>
      <c r="G355" s="11">
        <f t="shared" si="45"/>
        <v>0</v>
      </c>
    </row>
    <row r="356" spans="1:7" ht="32.25" customHeight="1">
      <c r="A356" s="63">
        <v>2.12</v>
      </c>
      <c r="B356" s="311" t="s">
        <v>273</v>
      </c>
      <c r="C356" s="312"/>
      <c r="D356" s="61" t="s">
        <v>11</v>
      </c>
      <c r="E356" s="46">
        <v>300</v>
      </c>
      <c r="F356" s="47"/>
      <c r="G356" s="11">
        <f t="shared" si="45"/>
        <v>0</v>
      </c>
    </row>
    <row r="357" spans="1:7" ht="30.75" customHeight="1">
      <c r="A357" s="63">
        <v>2.13</v>
      </c>
      <c r="B357" s="311" t="s">
        <v>274</v>
      </c>
      <c r="C357" s="312"/>
      <c r="D357" s="61" t="s">
        <v>11</v>
      </c>
      <c r="E357" s="46">
        <v>400</v>
      </c>
      <c r="F357" s="47"/>
      <c r="G357" s="11">
        <f t="shared" si="45"/>
        <v>0</v>
      </c>
    </row>
    <row r="358" spans="1:7" ht="27.75" customHeight="1">
      <c r="A358" s="63">
        <v>2.14</v>
      </c>
      <c r="B358" s="381" t="s">
        <v>275</v>
      </c>
      <c r="C358" s="381"/>
      <c r="D358" s="65" t="s">
        <v>11</v>
      </c>
      <c r="E358" s="46">
        <v>400</v>
      </c>
      <c r="F358" s="66"/>
      <c r="G358" s="11">
        <f t="shared" si="45"/>
        <v>0</v>
      </c>
    </row>
    <row r="360" spans="1:7">
      <c r="F360" s="20" t="s">
        <v>529</v>
      </c>
      <c r="G360" s="8">
        <f>SUM(G345:G358)</f>
        <v>0</v>
      </c>
    </row>
    <row r="361" spans="1:7">
      <c r="F361" s="22"/>
      <c r="G361" s="9"/>
    </row>
    <row r="362" spans="1:7">
      <c r="A362" s="14" t="s">
        <v>276</v>
      </c>
      <c r="B362" s="308" t="s">
        <v>277</v>
      </c>
      <c r="C362" s="309"/>
      <c r="D362" s="309"/>
      <c r="E362" s="309"/>
      <c r="F362" s="309"/>
      <c r="G362" s="310"/>
    </row>
    <row r="363" spans="1:7" ht="67.5" customHeight="1">
      <c r="A363" s="60"/>
      <c r="B363" s="311" t="s">
        <v>279</v>
      </c>
      <c r="C363" s="382"/>
      <c r="D363" s="382"/>
      <c r="E363" s="382"/>
      <c r="F363" s="382"/>
      <c r="G363" s="312"/>
    </row>
    <row r="364" spans="1:7" ht="45" customHeight="1">
      <c r="A364" s="62" t="s">
        <v>278</v>
      </c>
      <c r="B364" s="381" t="s">
        <v>280</v>
      </c>
      <c r="C364" s="381"/>
      <c r="D364" s="61" t="s">
        <v>11</v>
      </c>
      <c r="E364" s="46">
        <v>300</v>
      </c>
      <c r="F364" s="47"/>
      <c r="G364" s="11">
        <f t="shared" ref="G364" si="48">E364*F364</f>
        <v>0</v>
      </c>
    </row>
    <row r="365" spans="1:7" ht="45" customHeight="1">
      <c r="A365" s="62" t="s">
        <v>283</v>
      </c>
      <c r="B365" s="383" t="s">
        <v>281</v>
      </c>
      <c r="C365" s="384"/>
      <c r="D365" s="61" t="s">
        <v>11</v>
      </c>
      <c r="E365" s="46">
        <v>50</v>
      </c>
      <c r="F365" s="47"/>
      <c r="G365" s="11">
        <f t="shared" ref="G365:G366" si="49">E365*F365</f>
        <v>0</v>
      </c>
    </row>
    <row r="366" spans="1:7" ht="47.25" customHeight="1">
      <c r="A366" s="62" t="s">
        <v>284</v>
      </c>
      <c r="B366" s="381" t="s">
        <v>282</v>
      </c>
      <c r="C366" s="381"/>
      <c r="D366" s="65" t="s">
        <v>11</v>
      </c>
      <c r="E366" s="46">
        <v>5</v>
      </c>
      <c r="F366" s="47"/>
      <c r="G366" s="11">
        <f t="shared" si="49"/>
        <v>0</v>
      </c>
    </row>
    <row r="367" spans="1:7" ht="16.5" customHeight="1">
      <c r="A367" s="67"/>
      <c r="B367" s="25"/>
      <c r="C367" s="25"/>
      <c r="D367" s="68"/>
      <c r="E367" s="58"/>
      <c r="F367" s="59"/>
      <c r="G367" s="23"/>
    </row>
    <row r="368" spans="1:7" ht="16.5" customHeight="1">
      <c r="A368" s="67"/>
      <c r="B368" s="25"/>
      <c r="C368" s="25"/>
      <c r="D368" s="68"/>
      <c r="E368" s="58"/>
      <c r="F368" s="20" t="s">
        <v>596</v>
      </c>
      <c r="G368" s="8">
        <f>SUM(G364:G366)</f>
        <v>0</v>
      </c>
    </row>
    <row r="369" spans="1:7" ht="16.5" customHeight="1">
      <c r="A369" s="67"/>
      <c r="B369" s="25"/>
      <c r="C369" s="25"/>
      <c r="D369" s="68"/>
      <c r="E369" s="58"/>
      <c r="F369" s="22"/>
      <c r="G369" s="9"/>
    </row>
    <row r="370" spans="1:7" ht="16.5" customHeight="1">
      <c r="A370" s="14">
        <v>3</v>
      </c>
      <c r="B370" s="308" t="s">
        <v>285</v>
      </c>
      <c r="C370" s="309"/>
      <c r="D370" s="309"/>
      <c r="E370" s="309"/>
      <c r="F370" s="309"/>
      <c r="G370" s="310"/>
    </row>
    <row r="371" spans="1:7" ht="31.5" customHeight="1">
      <c r="A371" s="60"/>
      <c r="B371" s="311" t="s">
        <v>286</v>
      </c>
      <c r="C371" s="382"/>
      <c r="D371" s="382"/>
      <c r="E371" s="382"/>
      <c r="F371" s="382"/>
      <c r="G371" s="312"/>
    </row>
    <row r="372" spans="1:7" ht="28.5" customHeight="1">
      <c r="A372" s="60">
        <v>3.1</v>
      </c>
      <c r="B372" s="381" t="s">
        <v>652</v>
      </c>
      <c r="C372" s="381"/>
      <c r="D372" s="45" t="s">
        <v>653</v>
      </c>
      <c r="E372" s="46">
        <v>77</v>
      </c>
      <c r="F372" s="47"/>
      <c r="G372" s="11">
        <f t="shared" ref="G372:G381" si="50">E372*F372</f>
        <v>0</v>
      </c>
    </row>
    <row r="373" spans="1:7" ht="32.25" customHeight="1">
      <c r="A373" s="60">
        <v>3.2</v>
      </c>
      <c r="B373" s="381" t="s">
        <v>654</v>
      </c>
      <c r="C373" s="381"/>
      <c r="D373" s="45" t="s">
        <v>288</v>
      </c>
      <c r="E373" s="46">
        <v>145</v>
      </c>
      <c r="F373" s="47"/>
      <c r="G373" s="11">
        <f t="shared" si="50"/>
        <v>0</v>
      </c>
    </row>
    <row r="374" spans="1:7" ht="28.5" customHeight="1">
      <c r="A374" s="60">
        <v>3.3</v>
      </c>
      <c r="B374" s="381" t="s">
        <v>655</v>
      </c>
      <c r="C374" s="381"/>
      <c r="D374" s="45" t="s">
        <v>653</v>
      </c>
      <c r="E374" s="46">
        <v>187</v>
      </c>
      <c r="F374" s="47"/>
      <c r="G374" s="11">
        <f t="shared" si="50"/>
        <v>0</v>
      </c>
    </row>
    <row r="375" spans="1:7" ht="27.75" customHeight="1">
      <c r="A375" s="60">
        <v>3.4</v>
      </c>
      <c r="B375" s="381" t="s">
        <v>656</v>
      </c>
      <c r="C375" s="381"/>
      <c r="D375" s="45" t="s">
        <v>653</v>
      </c>
      <c r="E375" s="46">
        <v>85</v>
      </c>
      <c r="F375" s="47"/>
      <c r="G375" s="11">
        <f t="shared" si="50"/>
        <v>0</v>
      </c>
    </row>
    <row r="376" spans="1:7" ht="14.25" customHeight="1">
      <c r="A376" s="60">
        <v>3.5</v>
      </c>
      <c r="B376" s="311" t="s">
        <v>649</v>
      </c>
      <c r="C376" s="312"/>
      <c r="D376" s="45" t="s">
        <v>137</v>
      </c>
      <c r="E376" s="46">
        <v>72</v>
      </c>
      <c r="F376" s="47"/>
      <c r="G376" s="11">
        <f t="shared" si="50"/>
        <v>0</v>
      </c>
    </row>
    <row r="377" spans="1:7" ht="14.25" customHeight="1">
      <c r="A377" s="60">
        <v>3.6</v>
      </c>
      <c r="B377" s="311" t="s">
        <v>651</v>
      </c>
      <c r="C377" s="312"/>
      <c r="D377" s="45" t="s">
        <v>137</v>
      </c>
      <c r="E377" s="46">
        <v>76</v>
      </c>
      <c r="F377" s="47"/>
      <c r="G377" s="11">
        <f t="shared" si="50"/>
        <v>0</v>
      </c>
    </row>
    <row r="378" spans="1:7" ht="14.25" customHeight="1">
      <c r="A378" s="60">
        <v>3.7</v>
      </c>
      <c r="B378" s="381" t="s">
        <v>287</v>
      </c>
      <c r="C378" s="381"/>
      <c r="D378" s="45" t="s">
        <v>137</v>
      </c>
      <c r="E378" s="46">
        <v>27</v>
      </c>
      <c r="F378" s="47"/>
      <c r="G378" s="11">
        <f t="shared" si="50"/>
        <v>0</v>
      </c>
    </row>
    <row r="379" spans="1:7" ht="30" customHeight="1">
      <c r="A379" s="60">
        <v>3.8</v>
      </c>
      <c r="B379" s="381" t="s">
        <v>657</v>
      </c>
      <c r="C379" s="381"/>
      <c r="D379" s="45" t="s">
        <v>653</v>
      </c>
      <c r="E379" s="46">
        <v>100</v>
      </c>
      <c r="F379" s="47"/>
      <c r="G379" s="11">
        <f t="shared" si="50"/>
        <v>0</v>
      </c>
    </row>
    <row r="380" spans="1:7" ht="39" customHeight="1">
      <c r="A380" s="60">
        <v>3.9</v>
      </c>
      <c r="B380" s="381" t="s">
        <v>658</v>
      </c>
      <c r="C380" s="381"/>
      <c r="D380" s="45" t="s">
        <v>653</v>
      </c>
      <c r="E380" s="46">
        <v>7</v>
      </c>
      <c r="F380" s="47"/>
      <c r="G380" s="11">
        <f t="shared" si="50"/>
        <v>0</v>
      </c>
    </row>
    <row r="381" spans="1:7" ht="30.75" customHeight="1">
      <c r="A381" s="63">
        <v>3.1</v>
      </c>
      <c r="B381" s="381" t="s">
        <v>650</v>
      </c>
      <c r="C381" s="381"/>
      <c r="D381" s="70" t="s">
        <v>137</v>
      </c>
      <c r="E381" s="46">
        <v>29</v>
      </c>
      <c r="F381" s="66"/>
      <c r="G381" s="11">
        <f t="shared" si="50"/>
        <v>0</v>
      </c>
    </row>
    <row r="382" spans="1:7" ht="16.5" customHeight="1">
      <c r="A382" s="67"/>
      <c r="B382" s="25"/>
      <c r="C382" s="25"/>
      <c r="D382" s="69"/>
      <c r="G382" s="23"/>
    </row>
    <row r="383" spans="1:7" ht="16.5" customHeight="1">
      <c r="A383" s="67"/>
      <c r="B383" s="25"/>
      <c r="C383" s="25"/>
      <c r="D383" s="68"/>
      <c r="E383" s="58"/>
      <c r="F383" s="20" t="s">
        <v>531</v>
      </c>
      <c r="G383" s="8">
        <f>SUM(G372:G381)</f>
        <v>0</v>
      </c>
    </row>
    <row r="384" spans="1:7" ht="16.5" customHeight="1">
      <c r="A384" s="67"/>
      <c r="B384" s="25"/>
      <c r="C384" s="25"/>
      <c r="D384" s="68"/>
      <c r="E384" s="58"/>
      <c r="F384" s="22"/>
      <c r="G384" s="9"/>
    </row>
    <row r="385" spans="1:7" ht="16.5" customHeight="1" thickBot="1">
      <c r="A385" s="14">
        <v>4</v>
      </c>
      <c r="B385" s="308" t="s">
        <v>289</v>
      </c>
      <c r="C385" s="309"/>
      <c r="D385" s="309"/>
      <c r="E385" s="309"/>
      <c r="F385" s="309"/>
      <c r="G385" s="310"/>
    </row>
    <row r="386" spans="1:7" ht="84" customHeight="1">
      <c r="A386" s="60">
        <v>4.0999999999999996</v>
      </c>
      <c r="B386" s="381" t="s">
        <v>659</v>
      </c>
      <c r="C386" s="381"/>
      <c r="D386" s="45" t="s">
        <v>137</v>
      </c>
      <c r="E386" s="71">
        <v>1</v>
      </c>
      <c r="F386" s="72"/>
      <c r="G386" s="11">
        <f t="shared" ref="G386:G389" si="51">E386*F386</f>
        <v>0</v>
      </c>
    </row>
    <row r="387" spans="1:7" ht="33.75" customHeight="1">
      <c r="A387" s="60">
        <v>4.2</v>
      </c>
      <c r="B387" s="381" t="s">
        <v>290</v>
      </c>
      <c r="C387" s="381"/>
      <c r="D387" s="45" t="s">
        <v>137</v>
      </c>
      <c r="E387" s="73">
        <v>1</v>
      </c>
      <c r="F387" s="74"/>
      <c r="G387" s="11">
        <f t="shared" si="51"/>
        <v>0</v>
      </c>
    </row>
    <row r="388" spans="1:7" ht="21.75" customHeight="1">
      <c r="A388" s="60">
        <v>4.3</v>
      </c>
      <c r="B388" s="381" t="s">
        <v>291</v>
      </c>
      <c r="C388" s="381"/>
      <c r="D388" s="45" t="s">
        <v>137</v>
      </c>
      <c r="E388" s="66">
        <v>1</v>
      </c>
      <c r="F388" s="74"/>
      <c r="G388" s="11">
        <f t="shared" si="51"/>
        <v>0</v>
      </c>
    </row>
    <row r="389" spans="1:7" ht="49.5" customHeight="1">
      <c r="A389" s="62">
        <v>4.4000000000000004</v>
      </c>
      <c r="B389" s="381" t="s">
        <v>660</v>
      </c>
      <c r="C389" s="381"/>
      <c r="D389" s="70" t="s">
        <v>137</v>
      </c>
      <c r="E389" s="66">
        <v>1</v>
      </c>
      <c r="F389" s="73"/>
      <c r="G389" s="11">
        <f t="shared" si="51"/>
        <v>0</v>
      </c>
    </row>
    <row r="390" spans="1:7" ht="16.5" customHeight="1">
      <c r="A390" s="67"/>
      <c r="B390" s="25"/>
      <c r="C390" s="25"/>
      <c r="D390" s="68"/>
      <c r="E390" s="58"/>
      <c r="F390" s="22"/>
      <c r="G390" s="9"/>
    </row>
    <row r="391" spans="1:7" ht="16.5" customHeight="1">
      <c r="A391" s="67"/>
      <c r="B391" s="25"/>
      <c r="C391" s="25"/>
      <c r="D391" s="68"/>
      <c r="E391" s="58"/>
      <c r="F391" s="20" t="s">
        <v>553</v>
      </c>
      <c r="G391" s="8">
        <f>SUM(G386:G389)</f>
        <v>0</v>
      </c>
    </row>
    <row r="392" spans="1:7" ht="16.5" customHeight="1">
      <c r="A392" s="67"/>
      <c r="B392" s="25"/>
      <c r="C392" s="25"/>
      <c r="D392" s="68"/>
      <c r="E392" s="58"/>
      <c r="F392" s="22"/>
      <c r="G392" s="9"/>
    </row>
    <row r="393" spans="1:7" ht="16.5" customHeight="1">
      <c r="A393" s="14">
        <v>5</v>
      </c>
      <c r="B393" s="388" t="s">
        <v>289</v>
      </c>
      <c r="C393" s="389"/>
      <c r="D393" s="389"/>
      <c r="E393" s="389"/>
      <c r="F393" s="389"/>
      <c r="G393" s="390"/>
    </row>
    <row r="394" spans="1:7" ht="25.5">
      <c r="A394" s="60">
        <v>5.0999999999999996</v>
      </c>
      <c r="B394" s="75"/>
      <c r="C394" s="78" t="s">
        <v>292</v>
      </c>
      <c r="D394" s="70" t="s">
        <v>293</v>
      </c>
      <c r="E394" s="66">
        <v>200</v>
      </c>
      <c r="F394" s="73"/>
      <c r="G394" s="11">
        <f t="shared" ref="G394:G403" si="52">E394*F394</f>
        <v>0</v>
      </c>
    </row>
    <row r="395" spans="1:7" ht="25.5">
      <c r="A395" s="60">
        <v>5.2</v>
      </c>
      <c r="B395" s="15"/>
      <c r="C395" s="78" t="s">
        <v>294</v>
      </c>
      <c r="D395" s="70" t="s">
        <v>137</v>
      </c>
      <c r="E395" s="73">
        <v>11</v>
      </c>
      <c r="F395" s="76"/>
      <c r="G395" s="11">
        <f t="shared" si="52"/>
        <v>0</v>
      </c>
    </row>
    <row r="396" spans="1:7">
      <c r="A396" s="60">
        <v>5.3</v>
      </c>
      <c r="B396" s="15"/>
      <c r="C396" s="78" t="s">
        <v>295</v>
      </c>
      <c r="D396" s="70" t="s">
        <v>137</v>
      </c>
      <c r="E396" s="66">
        <v>11</v>
      </c>
      <c r="F396" s="76"/>
      <c r="G396" s="11">
        <f t="shared" si="52"/>
        <v>0</v>
      </c>
    </row>
    <row r="397" spans="1:7" ht="25.5">
      <c r="A397" s="60">
        <v>5.4</v>
      </c>
      <c r="B397" s="15"/>
      <c r="C397" s="78" t="s">
        <v>296</v>
      </c>
      <c r="D397" s="70" t="s">
        <v>137</v>
      </c>
      <c r="E397" s="66">
        <v>11</v>
      </c>
      <c r="F397" s="76"/>
      <c r="G397" s="11">
        <f t="shared" si="52"/>
        <v>0</v>
      </c>
    </row>
    <row r="398" spans="1:7" ht="25.5">
      <c r="A398" s="60">
        <v>5.5</v>
      </c>
      <c r="B398" s="15"/>
      <c r="C398" s="78" t="s">
        <v>297</v>
      </c>
      <c r="D398" s="70" t="s">
        <v>137</v>
      </c>
      <c r="E398" s="73">
        <v>11</v>
      </c>
      <c r="F398" s="76"/>
      <c r="G398" s="11">
        <f t="shared" si="52"/>
        <v>0</v>
      </c>
    </row>
    <row r="399" spans="1:7" ht="25.5">
      <c r="A399" s="60">
        <v>5.6</v>
      </c>
      <c r="B399" s="15"/>
      <c r="C399" s="78" t="s">
        <v>298</v>
      </c>
      <c r="D399" s="70" t="s">
        <v>137</v>
      </c>
      <c r="E399" s="66">
        <v>3</v>
      </c>
      <c r="F399" s="76"/>
      <c r="G399" s="11">
        <f t="shared" si="52"/>
        <v>0</v>
      </c>
    </row>
    <row r="400" spans="1:7">
      <c r="A400" s="60">
        <v>5.7</v>
      </c>
      <c r="B400" s="15"/>
      <c r="C400" s="78" t="s">
        <v>299</v>
      </c>
      <c r="D400" s="70" t="s">
        <v>137</v>
      </c>
      <c r="E400" s="66">
        <v>25</v>
      </c>
      <c r="F400" s="76"/>
      <c r="G400" s="11">
        <f t="shared" si="52"/>
        <v>0</v>
      </c>
    </row>
    <row r="401" spans="1:9" ht="25.5">
      <c r="A401" s="60">
        <v>5.8</v>
      </c>
      <c r="B401" s="15"/>
      <c r="C401" s="78" t="s">
        <v>300</v>
      </c>
      <c r="D401" s="70" t="s">
        <v>293</v>
      </c>
      <c r="E401" s="66">
        <v>300</v>
      </c>
      <c r="F401" s="76"/>
      <c r="G401" s="11">
        <f t="shared" si="52"/>
        <v>0</v>
      </c>
    </row>
    <row r="402" spans="1:9">
      <c r="A402" s="60">
        <v>5.9</v>
      </c>
      <c r="B402" s="15"/>
      <c r="C402" s="78" t="s">
        <v>301</v>
      </c>
      <c r="D402" s="70" t="s">
        <v>137</v>
      </c>
      <c r="E402" s="66">
        <v>11</v>
      </c>
      <c r="F402" s="76"/>
      <c r="G402" s="11">
        <f t="shared" si="52"/>
        <v>0</v>
      </c>
    </row>
    <row r="403" spans="1:9">
      <c r="A403" s="77">
        <v>5.0999999999999996</v>
      </c>
      <c r="B403" s="75"/>
      <c r="C403" s="78" t="s">
        <v>302</v>
      </c>
      <c r="D403" s="70" t="s">
        <v>137</v>
      </c>
      <c r="E403" s="66">
        <v>1</v>
      </c>
      <c r="F403" s="73"/>
      <c r="G403" s="11">
        <f t="shared" si="52"/>
        <v>0</v>
      </c>
    </row>
    <row r="404" spans="1:9" ht="16.5" customHeight="1">
      <c r="A404" s="67"/>
      <c r="B404" s="25"/>
      <c r="C404" s="25"/>
      <c r="D404" s="68"/>
      <c r="E404" s="58"/>
      <c r="F404" s="22"/>
      <c r="G404" s="9"/>
    </row>
    <row r="405" spans="1:9" ht="16.5" customHeight="1">
      <c r="A405" s="67"/>
      <c r="B405" s="25"/>
      <c r="C405" s="25"/>
      <c r="D405" s="68"/>
      <c r="E405" s="58"/>
      <c r="F405" s="20" t="s">
        <v>597</v>
      </c>
      <c r="G405" s="8">
        <f>SUM(G394:G403)</f>
        <v>0</v>
      </c>
    </row>
    <row r="406" spans="1:9" ht="16.5" customHeight="1">
      <c r="A406" s="67"/>
      <c r="B406" s="25"/>
      <c r="C406" s="25"/>
      <c r="D406" s="68"/>
      <c r="E406" s="58"/>
      <c r="F406" s="22"/>
      <c r="G406" s="9"/>
    </row>
    <row r="407" spans="1:9" ht="16.5" customHeight="1" thickBot="1">
      <c r="A407" s="67"/>
      <c r="B407" s="25"/>
      <c r="C407" s="25"/>
      <c r="D407" s="68"/>
      <c r="E407" s="58"/>
      <c r="F407" s="22"/>
      <c r="G407" s="9"/>
    </row>
    <row r="408" spans="1:9" ht="16.5" customHeight="1">
      <c r="A408" s="101">
        <v>6</v>
      </c>
      <c r="B408" s="386" t="s">
        <v>303</v>
      </c>
      <c r="C408" s="387"/>
      <c r="D408" s="387"/>
      <c r="E408" s="387"/>
      <c r="F408" s="387"/>
      <c r="G408" s="387"/>
    </row>
    <row r="409" spans="1:9" ht="16.5" customHeight="1">
      <c r="A409" s="385">
        <v>6.1</v>
      </c>
      <c r="B409" s="85"/>
      <c r="C409" s="43" t="s">
        <v>304</v>
      </c>
      <c r="D409" s="70" t="s">
        <v>137</v>
      </c>
      <c r="E409" s="46">
        <v>1</v>
      </c>
      <c r="F409" s="76"/>
      <c r="G409" s="8">
        <f>E409*F409</f>
        <v>0</v>
      </c>
    </row>
    <row r="410" spans="1:9">
      <c r="A410" s="385"/>
      <c r="B410" s="85"/>
      <c r="C410" s="103" t="s">
        <v>305</v>
      </c>
      <c r="D410" s="70" t="s">
        <v>137</v>
      </c>
      <c r="E410" s="46">
        <v>1</v>
      </c>
      <c r="F410" s="76"/>
      <c r="G410" s="8">
        <f t="shared" ref="G410:G461" si="53">E410*F410</f>
        <v>0</v>
      </c>
      <c r="I410" s="96"/>
    </row>
    <row r="411" spans="1:9">
      <c r="A411" s="385"/>
      <c r="B411" s="85"/>
      <c r="C411" s="104" t="s">
        <v>598</v>
      </c>
      <c r="D411" s="70" t="s">
        <v>137</v>
      </c>
      <c r="E411" s="46">
        <v>3</v>
      </c>
      <c r="F411" s="76"/>
      <c r="G411" s="8">
        <f t="shared" si="53"/>
        <v>0</v>
      </c>
    </row>
    <row r="412" spans="1:9">
      <c r="A412" s="385"/>
      <c r="B412" s="85"/>
      <c r="C412" s="104" t="s">
        <v>306</v>
      </c>
      <c r="D412" s="70" t="s">
        <v>137</v>
      </c>
      <c r="E412" s="46">
        <v>2</v>
      </c>
      <c r="F412" s="76"/>
      <c r="G412" s="8">
        <f t="shared" si="53"/>
        <v>0</v>
      </c>
    </row>
    <row r="413" spans="1:9">
      <c r="A413" s="385"/>
      <c r="B413" s="85"/>
      <c r="C413" s="104" t="s">
        <v>307</v>
      </c>
      <c r="D413" s="70" t="s">
        <v>137</v>
      </c>
      <c r="E413" s="46">
        <v>4</v>
      </c>
      <c r="F413" s="76"/>
      <c r="G413" s="8">
        <f t="shared" si="53"/>
        <v>0</v>
      </c>
    </row>
    <row r="414" spans="1:9" ht="25.5">
      <c r="A414" s="385"/>
      <c r="B414" s="85"/>
      <c r="C414" s="104" t="s">
        <v>308</v>
      </c>
      <c r="D414" s="70" t="s">
        <v>137</v>
      </c>
      <c r="E414" s="46">
        <v>1</v>
      </c>
      <c r="F414" s="76"/>
      <c r="G414" s="8">
        <f t="shared" si="53"/>
        <v>0</v>
      </c>
    </row>
    <row r="415" spans="1:9">
      <c r="A415" s="385"/>
      <c r="B415" s="85"/>
      <c r="C415" s="104" t="s">
        <v>309</v>
      </c>
      <c r="D415" s="70" t="s">
        <v>137</v>
      </c>
      <c r="E415" s="46">
        <v>1</v>
      </c>
      <c r="F415" s="76"/>
      <c r="G415" s="8">
        <f t="shared" si="53"/>
        <v>0</v>
      </c>
    </row>
    <row r="416" spans="1:9">
      <c r="A416" s="385"/>
      <c r="B416" s="85"/>
      <c r="C416" s="104" t="s">
        <v>310</v>
      </c>
      <c r="D416" s="70" t="s">
        <v>137</v>
      </c>
      <c r="E416" s="46">
        <v>1</v>
      </c>
      <c r="F416" s="76"/>
      <c r="G416" s="8">
        <f t="shared" si="53"/>
        <v>0</v>
      </c>
    </row>
    <row r="417" spans="1:7">
      <c r="A417" s="385"/>
      <c r="B417" s="85"/>
      <c r="C417" s="104" t="s">
        <v>311</v>
      </c>
      <c r="D417" s="70" t="s">
        <v>137</v>
      </c>
      <c r="E417" s="46">
        <v>1</v>
      </c>
      <c r="F417" s="76"/>
      <c r="G417" s="8">
        <f t="shared" si="53"/>
        <v>0</v>
      </c>
    </row>
    <row r="418" spans="1:7">
      <c r="A418" s="385"/>
      <c r="B418" s="85"/>
      <c r="C418" s="104" t="s">
        <v>599</v>
      </c>
      <c r="D418" s="70" t="s">
        <v>137</v>
      </c>
      <c r="E418" s="46">
        <v>1</v>
      </c>
      <c r="F418" s="76"/>
      <c r="G418" s="8">
        <f t="shared" si="53"/>
        <v>0</v>
      </c>
    </row>
    <row r="419" spans="1:7">
      <c r="A419" s="385"/>
      <c r="B419" s="85"/>
      <c r="C419" s="104" t="s">
        <v>312</v>
      </c>
      <c r="D419" s="70" t="s">
        <v>137</v>
      </c>
      <c r="E419" s="46">
        <v>2</v>
      </c>
      <c r="F419" s="76"/>
      <c r="G419" s="8">
        <f t="shared" si="53"/>
        <v>0</v>
      </c>
    </row>
    <row r="420" spans="1:7">
      <c r="A420" s="385">
        <v>6.2</v>
      </c>
      <c r="B420" s="85"/>
      <c r="C420" s="43" t="s">
        <v>313</v>
      </c>
      <c r="D420" s="70" t="s">
        <v>137</v>
      </c>
      <c r="E420" s="46">
        <v>1</v>
      </c>
      <c r="F420" s="76"/>
      <c r="G420" s="8">
        <f t="shared" si="53"/>
        <v>0</v>
      </c>
    </row>
    <row r="421" spans="1:7">
      <c r="A421" s="385"/>
      <c r="B421" s="85"/>
      <c r="C421" s="103" t="s">
        <v>305</v>
      </c>
      <c r="D421" s="70" t="s">
        <v>137</v>
      </c>
      <c r="E421" s="46">
        <v>1</v>
      </c>
      <c r="F421" s="76"/>
      <c r="G421" s="8">
        <f t="shared" si="53"/>
        <v>0</v>
      </c>
    </row>
    <row r="422" spans="1:7">
      <c r="A422" s="385"/>
      <c r="B422" s="85"/>
      <c r="C422" s="104" t="s">
        <v>684</v>
      </c>
      <c r="D422" s="70" t="s">
        <v>137</v>
      </c>
      <c r="E422" s="46">
        <v>2</v>
      </c>
      <c r="F422" s="76"/>
      <c r="G422" s="8">
        <f t="shared" si="53"/>
        <v>0</v>
      </c>
    </row>
    <row r="423" spans="1:7">
      <c r="A423" s="385"/>
      <c r="B423" s="85"/>
      <c r="C423" s="104" t="s">
        <v>306</v>
      </c>
      <c r="D423" s="70" t="s">
        <v>137</v>
      </c>
      <c r="E423" s="46">
        <v>2</v>
      </c>
      <c r="F423" s="76"/>
      <c r="G423" s="8">
        <f t="shared" si="53"/>
        <v>0</v>
      </c>
    </row>
    <row r="424" spans="1:7">
      <c r="A424" s="385"/>
      <c r="B424" s="85"/>
      <c r="C424" s="104" t="s">
        <v>307</v>
      </c>
      <c r="D424" s="70" t="s">
        <v>137</v>
      </c>
      <c r="E424" s="46">
        <v>2</v>
      </c>
      <c r="F424" s="76"/>
      <c r="G424" s="8">
        <f t="shared" si="53"/>
        <v>0</v>
      </c>
    </row>
    <row r="425" spans="1:7" ht="25.5">
      <c r="A425" s="385"/>
      <c r="B425" s="85"/>
      <c r="C425" s="104" t="s">
        <v>314</v>
      </c>
      <c r="D425" s="70" t="s">
        <v>137</v>
      </c>
      <c r="E425" s="46">
        <v>1</v>
      </c>
      <c r="F425" s="76"/>
      <c r="G425" s="8">
        <f t="shared" si="53"/>
        <v>0</v>
      </c>
    </row>
    <row r="426" spans="1:7">
      <c r="A426" s="385"/>
      <c r="B426" s="85"/>
      <c r="C426" s="104" t="s">
        <v>309</v>
      </c>
      <c r="D426" s="70" t="s">
        <v>137</v>
      </c>
      <c r="E426" s="46">
        <v>1</v>
      </c>
      <c r="F426" s="76"/>
      <c r="G426" s="8">
        <f t="shared" si="53"/>
        <v>0</v>
      </c>
    </row>
    <row r="427" spans="1:7">
      <c r="A427" s="385"/>
      <c r="B427" s="85"/>
      <c r="C427" s="104" t="s">
        <v>310</v>
      </c>
      <c r="D427" s="70" t="s">
        <v>137</v>
      </c>
      <c r="E427" s="46">
        <v>1</v>
      </c>
      <c r="F427" s="76"/>
      <c r="G427" s="8">
        <f t="shared" si="53"/>
        <v>0</v>
      </c>
    </row>
    <row r="428" spans="1:7">
      <c r="A428" s="385"/>
      <c r="B428" s="85"/>
      <c r="C428" s="104" t="s">
        <v>661</v>
      </c>
      <c r="D428" s="70" t="s">
        <v>137</v>
      </c>
      <c r="E428" s="46">
        <v>1</v>
      </c>
      <c r="F428" s="76"/>
      <c r="G428" s="8">
        <f t="shared" si="53"/>
        <v>0</v>
      </c>
    </row>
    <row r="429" spans="1:7">
      <c r="A429" s="385"/>
      <c r="B429" s="85"/>
      <c r="C429" s="104" t="s">
        <v>311</v>
      </c>
      <c r="D429" s="70" t="s">
        <v>137</v>
      </c>
      <c r="E429" s="46">
        <v>1</v>
      </c>
      <c r="F429" s="76"/>
      <c r="G429" s="8">
        <f t="shared" si="53"/>
        <v>0</v>
      </c>
    </row>
    <row r="430" spans="1:7">
      <c r="A430" s="385"/>
      <c r="B430" s="85"/>
      <c r="C430" s="104" t="s">
        <v>312</v>
      </c>
      <c r="D430" s="70" t="s">
        <v>137</v>
      </c>
      <c r="E430" s="46">
        <v>2</v>
      </c>
      <c r="F430" s="76"/>
      <c r="G430" s="8">
        <f t="shared" si="53"/>
        <v>0</v>
      </c>
    </row>
    <row r="431" spans="1:7">
      <c r="A431" s="385">
        <v>6.3</v>
      </c>
      <c r="B431" s="85"/>
      <c r="C431" s="43" t="s">
        <v>315</v>
      </c>
      <c r="D431" s="70" t="s">
        <v>137</v>
      </c>
      <c r="E431" s="46">
        <v>1</v>
      </c>
      <c r="F431" s="76"/>
      <c r="G431" s="8">
        <f t="shared" si="53"/>
        <v>0</v>
      </c>
    </row>
    <row r="432" spans="1:7">
      <c r="A432" s="385"/>
      <c r="B432" s="85"/>
      <c r="C432" s="103" t="s">
        <v>305</v>
      </c>
      <c r="D432" s="70" t="s">
        <v>137</v>
      </c>
      <c r="E432" s="46">
        <v>1</v>
      </c>
      <c r="F432" s="76"/>
      <c r="G432" s="8">
        <f t="shared" si="53"/>
        <v>0</v>
      </c>
    </row>
    <row r="433" spans="1:7">
      <c r="A433" s="385"/>
      <c r="B433" s="85"/>
      <c r="C433" s="104" t="s">
        <v>684</v>
      </c>
      <c r="D433" s="70" t="s">
        <v>137</v>
      </c>
      <c r="E433" s="46">
        <v>2</v>
      </c>
      <c r="F433" s="76"/>
      <c r="G433" s="8">
        <f t="shared" si="53"/>
        <v>0</v>
      </c>
    </row>
    <row r="434" spans="1:7">
      <c r="A434" s="385"/>
      <c r="B434" s="85"/>
      <c r="C434" s="104" t="s">
        <v>306</v>
      </c>
      <c r="D434" s="70" t="s">
        <v>137</v>
      </c>
      <c r="E434" s="46">
        <v>2</v>
      </c>
      <c r="F434" s="76"/>
      <c r="G434" s="8">
        <f t="shared" si="53"/>
        <v>0</v>
      </c>
    </row>
    <row r="435" spans="1:7">
      <c r="A435" s="385"/>
      <c r="B435" s="85"/>
      <c r="C435" s="104" t="s">
        <v>307</v>
      </c>
      <c r="D435" s="70" t="s">
        <v>137</v>
      </c>
      <c r="E435" s="46">
        <v>2</v>
      </c>
      <c r="F435" s="76"/>
      <c r="G435" s="8">
        <f t="shared" si="53"/>
        <v>0</v>
      </c>
    </row>
    <row r="436" spans="1:7" ht="25.5">
      <c r="A436" s="385"/>
      <c r="B436" s="85"/>
      <c r="C436" s="104" t="s">
        <v>314</v>
      </c>
      <c r="D436" s="70" t="s">
        <v>137</v>
      </c>
      <c r="E436" s="46">
        <v>1</v>
      </c>
      <c r="F436" s="76"/>
      <c r="G436" s="8">
        <f t="shared" si="53"/>
        <v>0</v>
      </c>
    </row>
    <row r="437" spans="1:7">
      <c r="A437" s="385"/>
      <c r="B437" s="85"/>
      <c r="C437" s="104" t="s">
        <v>309</v>
      </c>
      <c r="D437" s="70" t="s">
        <v>137</v>
      </c>
      <c r="E437" s="46">
        <v>1</v>
      </c>
      <c r="F437" s="76"/>
      <c r="G437" s="8">
        <f t="shared" si="53"/>
        <v>0</v>
      </c>
    </row>
    <row r="438" spans="1:7">
      <c r="A438" s="385"/>
      <c r="B438" s="85"/>
      <c r="C438" s="104" t="s">
        <v>310</v>
      </c>
      <c r="D438" s="70" t="s">
        <v>137</v>
      </c>
      <c r="E438" s="46">
        <v>1</v>
      </c>
      <c r="F438" s="76"/>
      <c r="G438" s="8">
        <f t="shared" si="53"/>
        <v>0</v>
      </c>
    </row>
    <row r="439" spans="1:7">
      <c r="A439" s="385"/>
      <c r="B439" s="85"/>
      <c r="C439" s="104" t="s">
        <v>661</v>
      </c>
      <c r="D439" s="70" t="s">
        <v>137</v>
      </c>
      <c r="E439" s="46">
        <v>1</v>
      </c>
      <c r="F439" s="76"/>
      <c r="G439" s="8">
        <f t="shared" si="53"/>
        <v>0</v>
      </c>
    </row>
    <row r="440" spans="1:7">
      <c r="A440" s="385"/>
      <c r="B440" s="85"/>
      <c r="C440" s="104" t="s">
        <v>311</v>
      </c>
      <c r="D440" s="70" t="s">
        <v>137</v>
      </c>
      <c r="E440" s="46">
        <v>1</v>
      </c>
      <c r="F440" s="76"/>
      <c r="G440" s="8">
        <f t="shared" si="53"/>
        <v>0</v>
      </c>
    </row>
    <row r="441" spans="1:7">
      <c r="A441" s="385"/>
      <c r="B441" s="85"/>
      <c r="C441" s="104" t="s">
        <v>312</v>
      </c>
      <c r="D441" s="70" t="s">
        <v>137</v>
      </c>
      <c r="E441" s="46">
        <v>2</v>
      </c>
      <c r="F441" s="76"/>
      <c r="G441" s="8">
        <f t="shared" si="53"/>
        <v>0</v>
      </c>
    </row>
    <row r="442" spans="1:7">
      <c r="A442" s="385">
        <v>6.4</v>
      </c>
      <c r="B442" s="85"/>
      <c r="C442" s="43" t="s">
        <v>316</v>
      </c>
      <c r="D442" s="70" t="s">
        <v>137</v>
      </c>
      <c r="E442" s="46">
        <v>1</v>
      </c>
      <c r="F442" s="76"/>
      <c r="G442" s="8">
        <f t="shared" si="53"/>
        <v>0</v>
      </c>
    </row>
    <row r="443" spans="1:7">
      <c r="A443" s="385"/>
      <c r="B443" s="85"/>
      <c r="C443" s="103" t="s">
        <v>305</v>
      </c>
      <c r="D443" s="70" t="s">
        <v>137</v>
      </c>
      <c r="E443" s="46">
        <v>1</v>
      </c>
      <c r="F443" s="76"/>
      <c r="G443" s="8">
        <f t="shared" si="53"/>
        <v>0</v>
      </c>
    </row>
    <row r="444" spans="1:7">
      <c r="A444" s="385"/>
      <c r="B444" s="85"/>
      <c r="C444" s="104" t="s">
        <v>662</v>
      </c>
      <c r="D444" s="70" t="s">
        <v>137</v>
      </c>
      <c r="E444" s="46">
        <v>2</v>
      </c>
      <c r="F444" s="76"/>
      <c r="G444" s="8">
        <f t="shared" si="53"/>
        <v>0</v>
      </c>
    </row>
    <row r="445" spans="1:7">
      <c r="A445" s="385"/>
      <c r="B445" s="85"/>
      <c r="C445" s="104" t="s">
        <v>306</v>
      </c>
      <c r="D445" s="70" t="s">
        <v>137</v>
      </c>
      <c r="E445" s="46">
        <v>2</v>
      </c>
      <c r="F445" s="76"/>
      <c r="G445" s="8">
        <f t="shared" si="53"/>
        <v>0</v>
      </c>
    </row>
    <row r="446" spans="1:7">
      <c r="A446" s="385"/>
      <c r="B446" s="85"/>
      <c r="C446" s="104" t="s">
        <v>307</v>
      </c>
      <c r="D446" s="70" t="s">
        <v>137</v>
      </c>
      <c r="E446" s="46">
        <v>2</v>
      </c>
      <c r="F446" s="76"/>
      <c r="G446" s="8">
        <f t="shared" si="53"/>
        <v>0</v>
      </c>
    </row>
    <row r="447" spans="1:7" ht="25.5">
      <c r="A447" s="385"/>
      <c r="B447" s="85"/>
      <c r="C447" s="104" t="s">
        <v>314</v>
      </c>
      <c r="D447" s="70" t="s">
        <v>137</v>
      </c>
      <c r="E447" s="46">
        <v>1</v>
      </c>
      <c r="F447" s="76"/>
      <c r="G447" s="8">
        <f t="shared" si="53"/>
        <v>0</v>
      </c>
    </row>
    <row r="448" spans="1:7">
      <c r="A448" s="385"/>
      <c r="B448" s="85"/>
      <c r="C448" s="104" t="s">
        <v>309</v>
      </c>
      <c r="D448" s="70" t="s">
        <v>137</v>
      </c>
      <c r="E448" s="46">
        <v>1</v>
      </c>
      <c r="F448" s="76"/>
      <c r="G448" s="8">
        <f t="shared" si="53"/>
        <v>0</v>
      </c>
    </row>
    <row r="449" spans="1:7">
      <c r="A449" s="385"/>
      <c r="B449" s="85"/>
      <c r="C449" s="104" t="s">
        <v>310</v>
      </c>
      <c r="D449" s="70" t="s">
        <v>137</v>
      </c>
      <c r="E449" s="46">
        <v>1</v>
      </c>
      <c r="F449" s="76"/>
      <c r="G449" s="8">
        <f t="shared" si="53"/>
        <v>0</v>
      </c>
    </row>
    <row r="450" spans="1:7">
      <c r="A450" s="385"/>
      <c r="B450" s="85"/>
      <c r="C450" s="104" t="s">
        <v>661</v>
      </c>
      <c r="D450" s="70" t="s">
        <v>137</v>
      </c>
      <c r="E450" s="46">
        <v>1</v>
      </c>
      <c r="F450" s="76"/>
      <c r="G450" s="8">
        <f t="shared" si="53"/>
        <v>0</v>
      </c>
    </row>
    <row r="451" spans="1:7">
      <c r="A451" s="385"/>
      <c r="B451" s="85"/>
      <c r="C451" s="104" t="s">
        <v>311</v>
      </c>
      <c r="D451" s="70" t="s">
        <v>137</v>
      </c>
      <c r="E451" s="46">
        <v>1</v>
      </c>
      <c r="F451" s="76"/>
      <c r="G451" s="8">
        <f t="shared" si="53"/>
        <v>0</v>
      </c>
    </row>
    <row r="452" spans="1:7">
      <c r="A452" s="385"/>
      <c r="B452" s="85"/>
      <c r="C452" s="104" t="s">
        <v>312</v>
      </c>
      <c r="D452" s="70" t="s">
        <v>137</v>
      </c>
      <c r="E452" s="46">
        <v>2</v>
      </c>
      <c r="F452" s="76"/>
      <c r="G452" s="8">
        <f t="shared" si="53"/>
        <v>0</v>
      </c>
    </row>
    <row r="453" spans="1:7" ht="14.25" customHeight="1">
      <c r="A453" s="85">
        <v>6.5</v>
      </c>
      <c r="B453" s="85"/>
      <c r="C453" s="95" t="s">
        <v>600</v>
      </c>
      <c r="D453" s="70" t="s">
        <v>11</v>
      </c>
      <c r="E453" s="46">
        <v>4500</v>
      </c>
      <c r="F453" s="76"/>
      <c r="G453" s="8">
        <f t="shared" si="53"/>
        <v>0</v>
      </c>
    </row>
    <row r="454" spans="1:7" ht="14.25" customHeight="1">
      <c r="A454" s="85">
        <v>6.6</v>
      </c>
      <c r="B454" s="85"/>
      <c r="C454" s="95" t="s">
        <v>317</v>
      </c>
      <c r="D454" s="70" t="s">
        <v>137</v>
      </c>
      <c r="E454" s="46">
        <v>86</v>
      </c>
      <c r="F454" s="76"/>
      <c r="G454" s="8">
        <f t="shared" si="53"/>
        <v>0</v>
      </c>
    </row>
    <row r="455" spans="1:7" ht="44.25" customHeight="1">
      <c r="A455" s="85">
        <v>6.7</v>
      </c>
      <c r="B455" s="85"/>
      <c r="C455" s="79" t="s">
        <v>663</v>
      </c>
      <c r="D455" s="70" t="s">
        <v>137</v>
      </c>
      <c r="E455" s="46">
        <v>19</v>
      </c>
      <c r="F455" s="76"/>
      <c r="G455" s="8">
        <f t="shared" si="53"/>
        <v>0</v>
      </c>
    </row>
    <row r="456" spans="1:7" ht="17.25" customHeight="1">
      <c r="A456" s="85">
        <v>6.8</v>
      </c>
      <c r="B456" s="85"/>
      <c r="C456" s="95" t="s">
        <v>318</v>
      </c>
      <c r="D456" s="70" t="s">
        <v>137</v>
      </c>
      <c r="E456" s="46">
        <v>0</v>
      </c>
      <c r="F456" s="76"/>
      <c r="G456" s="8">
        <f t="shared" si="53"/>
        <v>0</v>
      </c>
    </row>
    <row r="457" spans="1:7" ht="25.5">
      <c r="A457" s="85">
        <v>6.9</v>
      </c>
      <c r="B457" s="85"/>
      <c r="C457" s="95" t="s">
        <v>319</v>
      </c>
      <c r="D457" s="70" t="s">
        <v>11</v>
      </c>
      <c r="E457" s="46">
        <v>500</v>
      </c>
      <c r="F457" s="76"/>
      <c r="G457" s="8">
        <f t="shared" si="53"/>
        <v>0</v>
      </c>
    </row>
    <row r="458" spans="1:7" ht="25.5">
      <c r="A458" s="90">
        <v>6.1</v>
      </c>
      <c r="B458" s="90"/>
      <c r="C458" s="95" t="s">
        <v>320</v>
      </c>
      <c r="D458" s="70" t="s">
        <v>11</v>
      </c>
      <c r="E458" s="46">
        <v>300</v>
      </c>
      <c r="F458" s="76"/>
      <c r="G458" s="8">
        <f t="shared" si="53"/>
        <v>0</v>
      </c>
    </row>
    <row r="459" spans="1:7">
      <c r="A459" s="90">
        <v>6.11</v>
      </c>
      <c r="B459" s="90"/>
      <c r="C459" s="95" t="s">
        <v>321</v>
      </c>
      <c r="D459" s="70" t="s">
        <v>11</v>
      </c>
      <c r="E459" s="80">
        <v>2500</v>
      </c>
      <c r="F459" s="76"/>
      <c r="G459" s="8">
        <f t="shared" si="53"/>
        <v>0</v>
      </c>
    </row>
    <row r="460" spans="1:7">
      <c r="A460" s="90">
        <v>6.12</v>
      </c>
      <c r="B460" s="90"/>
      <c r="C460" s="95" t="s">
        <v>322</v>
      </c>
      <c r="D460" s="70" t="s">
        <v>11</v>
      </c>
      <c r="E460" s="80">
        <v>700</v>
      </c>
      <c r="F460" s="76"/>
      <c r="G460" s="8">
        <f t="shared" si="53"/>
        <v>0</v>
      </c>
    </row>
    <row r="461" spans="1:7">
      <c r="A461" s="90">
        <v>6.13</v>
      </c>
      <c r="B461" s="90"/>
      <c r="C461" s="95" t="s">
        <v>323</v>
      </c>
      <c r="D461" s="70" t="s">
        <v>11</v>
      </c>
      <c r="E461" s="80">
        <v>400</v>
      </c>
      <c r="F461" s="76"/>
      <c r="G461" s="8">
        <f t="shared" si="53"/>
        <v>0</v>
      </c>
    </row>
    <row r="462" spans="1:7" ht="16.5" customHeight="1">
      <c r="A462" s="97"/>
      <c r="B462" s="97"/>
      <c r="C462" s="98"/>
      <c r="D462" s="57"/>
      <c r="E462" s="99"/>
      <c r="F462" s="100"/>
      <c r="G462" s="9"/>
    </row>
    <row r="463" spans="1:7" ht="16.5" customHeight="1">
      <c r="A463" s="97"/>
      <c r="B463" s="97"/>
      <c r="C463" s="98"/>
      <c r="D463" s="57"/>
      <c r="E463" s="99"/>
      <c r="F463" s="20" t="s">
        <v>595</v>
      </c>
      <c r="G463" s="8">
        <f>SUM(G409:G461)</f>
        <v>0</v>
      </c>
    </row>
    <row r="464" spans="1:7" ht="16.5" customHeight="1">
      <c r="A464" s="81"/>
      <c r="B464" s="81"/>
      <c r="C464" s="82"/>
      <c r="D464" s="83"/>
      <c r="E464" s="84"/>
      <c r="F464" s="83"/>
      <c r="G464" s="9"/>
    </row>
    <row r="465" spans="1:7" ht="16.5" customHeight="1">
      <c r="A465" s="105">
        <v>7</v>
      </c>
      <c r="B465" s="395" t="s">
        <v>324</v>
      </c>
      <c r="C465" s="395"/>
      <c r="D465" s="395"/>
      <c r="E465" s="395"/>
      <c r="F465" s="395"/>
      <c r="G465" s="395"/>
    </row>
    <row r="466" spans="1:7" ht="40.5" customHeight="1">
      <c r="A466" s="85">
        <v>7.1</v>
      </c>
      <c r="B466" s="85"/>
      <c r="C466" s="95" t="s">
        <v>325</v>
      </c>
      <c r="D466" s="70" t="s">
        <v>137</v>
      </c>
      <c r="E466" s="46">
        <v>12</v>
      </c>
      <c r="F466" s="76"/>
      <c r="G466" s="8">
        <f>E466*F466</f>
        <v>0</v>
      </c>
    </row>
    <row r="467" spans="1:7" ht="51.75" customHeight="1">
      <c r="A467" s="85">
        <v>7.2</v>
      </c>
      <c r="B467" s="85"/>
      <c r="C467" s="95" t="s">
        <v>326</v>
      </c>
      <c r="D467" s="70" t="s">
        <v>137</v>
      </c>
      <c r="E467" s="46">
        <v>0</v>
      </c>
      <c r="F467" s="76"/>
      <c r="G467" s="8">
        <f t="shared" ref="G467:G469" si="54">E467*F467</f>
        <v>0</v>
      </c>
    </row>
    <row r="468" spans="1:7" ht="25.5">
      <c r="A468" s="85">
        <v>7.3</v>
      </c>
      <c r="B468" s="85"/>
      <c r="C468" s="78" t="s">
        <v>327</v>
      </c>
      <c r="D468" s="70" t="s">
        <v>137</v>
      </c>
      <c r="E468" s="46">
        <v>1</v>
      </c>
      <c r="F468" s="76"/>
      <c r="G468" s="8">
        <f t="shared" si="54"/>
        <v>0</v>
      </c>
    </row>
    <row r="469" spans="1:7" ht="20.25" customHeight="1">
      <c r="A469" s="85">
        <v>7.4</v>
      </c>
      <c r="B469" s="85"/>
      <c r="C469" s="95" t="s">
        <v>601</v>
      </c>
      <c r="D469" s="70" t="s">
        <v>11</v>
      </c>
      <c r="E469" s="80">
        <v>1000</v>
      </c>
      <c r="F469" s="76"/>
      <c r="G469" s="8">
        <f t="shared" si="54"/>
        <v>0</v>
      </c>
    </row>
    <row r="470" spans="1:7" ht="16.5" customHeight="1">
      <c r="A470" s="97"/>
      <c r="B470" s="97"/>
      <c r="C470" s="98"/>
      <c r="D470" s="57"/>
      <c r="E470" s="99"/>
      <c r="F470" s="100"/>
      <c r="G470" s="9"/>
    </row>
    <row r="471" spans="1:7" ht="16.5" customHeight="1">
      <c r="A471" s="97"/>
      <c r="B471" s="97"/>
      <c r="C471" s="98"/>
      <c r="D471" s="57"/>
      <c r="E471" s="99"/>
      <c r="F471" s="20" t="s">
        <v>602</v>
      </c>
      <c r="G471" s="8">
        <f>SUM(G466:G469)</f>
        <v>0</v>
      </c>
    </row>
    <row r="472" spans="1:7" ht="16.5" customHeight="1">
      <c r="A472" s="81"/>
      <c r="B472" s="81"/>
      <c r="C472" s="82"/>
      <c r="D472" s="83"/>
      <c r="E472" s="84"/>
      <c r="F472" s="83"/>
      <c r="G472" s="9"/>
    </row>
    <row r="473" spans="1:7" ht="16.5" customHeight="1">
      <c r="A473" s="105">
        <v>8</v>
      </c>
      <c r="B473" s="392" t="s">
        <v>328</v>
      </c>
      <c r="C473" s="392"/>
      <c r="D473" s="392"/>
      <c r="E473" s="392"/>
      <c r="F473" s="392"/>
      <c r="G473" s="392"/>
    </row>
    <row r="474" spans="1:7" ht="151.5" customHeight="1">
      <c r="A474" s="85">
        <v>8.1</v>
      </c>
      <c r="B474" s="85"/>
      <c r="C474" s="79" t="s">
        <v>329</v>
      </c>
      <c r="D474" s="70" t="s">
        <v>137</v>
      </c>
      <c r="E474" s="53">
        <v>1</v>
      </c>
      <c r="F474" s="86"/>
      <c r="G474" s="8">
        <f>E474*F474</f>
        <v>0</v>
      </c>
    </row>
    <row r="475" spans="1:7" ht="147" customHeight="1">
      <c r="A475" s="85">
        <v>8.1999999999999993</v>
      </c>
      <c r="B475" s="85"/>
      <c r="C475" s="79" t="s">
        <v>330</v>
      </c>
      <c r="D475" s="70" t="s">
        <v>137</v>
      </c>
      <c r="E475" s="87">
        <v>1</v>
      </c>
      <c r="F475" s="88"/>
      <c r="G475" s="8">
        <f t="shared" ref="G475:G485" si="55">E475*F475</f>
        <v>0</v>
      </c>
    </row>
    <row r="476" spans="1:7" ht="17.25" customHeight="1">
      <c r="A476" s="85">
        <v>8.3000000000000007</v>
      </c>
      <c r="B476" s="85"/>
      <c r="C476" s="78" t="s">
        <v>331</v>
      </c>
      <c r="D476" s="70" t="s">
        <v>137</v>
      </c>
      <c r="E476" s="89">
        <v>1</v>
      </c>
      <c r="F476" s="88"/>
      <c r="G476" s="8">
        <f t="shared" si="55"/>
        <v>0</v>
      </c>
    </row>
    <row r="477" spans="1:7" ht="17.25" customHeight="1">
      <c r="A477" s="85">
        <v>8.4</v>
      </c>
      <c r="B477" s="85"/>
      <c r="C477" s="78" t="s">
        <v>332</v>
      </c>
      <c r="D477" s="70" t="s">
        <v>137</v>
      </c>
      <c r="E477" s="89">
        <v>1</v>
      </c>
      <c r="F477" s="88"/>
      <c r="G477" s="8">
        <f t="shared" si="55"/>
        <v>0</v>
      </c>
    </row>
    <row r="478" spans="1:7" ht="17.25" customHeight="1">
      <c r="A478" s="85">
        <v>8.5</v>
      </c>
      <c r="B478" s="85"/>
      <c r="C478" s="78" t="s">
        <v>333</v>
      </c>
      <c r="D478" s="70" t="s">
        <v>137</v>
      </c>
      <c r="E478" s="89">
        <v>1</v>
      </c>
      <c r="F478" s="88"/>
      <c r="G478" s="8">
        <f t="shared" si="55"/>
        <v>0</v>
      </c>
    </row>
    <row r="479" spans="1:7" ht="17.25" customHeight="1">
      <c r="A479" s="85">
        <v>8.6</v>
      </c>
      <c r="B479" s="85"/>
      <c r="C479" s="78" t="s">
        <v>334</v>
      </c>
      <c r="D479" s="70" t="s">
        <v>137</v>
      </c>
      <c r="E479" s="89">
        <v>1</v>
      </c>
      <c r="F479" s="88"/>
      <c r="G479" s="8">
        <f t="shared" si="55"/>
        <v>0</v>
      </c>
    </row>
    <row r="480" spans="1:7" ht="17.25" customHeight="1">
      <c r="A480" s="85">
        <v>8.6999999999999993</v>
      </c>
      <c r="B480" s="85"/>
      <c r="C480" s="78" t="s">
        <v>335</v>
      </c>
      <c r="D480" s="70" t="s">
        <v>137</v>
      </c>
      <c r="E480" s="89">
        <v>1</v>
      </c>
      <c r="F480" s="88"/>
      <c r="G480" s="8">
        <f t="shared" si="55"/>
        <v>0</v>
      </c>
    </row>
    <row r="481" spans="1:7" ht="79.5" customHeight="1">
      <c r="A481" s="85">
        <v>8.8000000000000007</v>
      </c>
      <c r="B481" s="85"/>
      <c r="C481" s="78" t="s">
        <v>336</v>
      </c>
      <c r="D481" s="70" t="s">
        <v>137</v>
      </c>
      <c r="E481" s="89">
        <v>5</v>
      </c>
      <c r="F481" s="88"/>
      <c r="G481" s="8">
        <f t="shared" si="55"/>
        <v>0</v>
      </c>
    </row>
    <row r="482" spans="1:7" ht="90.75" customHeight="1">
      <c r="A482" s="85">
        <v>8.9</v>
      </c>
      <c r="B482" s="85"/>
      <c r="C482" s="78" t="s">
        <v>337</v>
      </c>
      <c r="D482" s="70" t="s">
        <v>137</v>
      </c>
      <c r="E482" s="89">
        <v>110</v>
      </c>
      <c r="F482" s="88"/>
      <c r="G482" s="8">
        <f t="shared" si="55"/>
        <v>0</v>
      </c>
    </row>
    <row r="483" spans="1:7" ht="21" customHeight="1">
      <c r="A483" s="90">
        <v>8.1</v>
      </c>
      <c r="B483" s="90"/>
      <c r="C483" s="78" t="s">
        <v>338</v>
      </c>
      <c r="D483" s="70" t="s">
        <v>137</v>
      </c>
      <c r="E483" s="89">
        <v>7</v>
      </c>
      <c r="F483" s="88"/>
      <c r="G483" s="8">
        <f t="shared" si="55"/>
        <v>0</v>
      </c>
    </row>
    <row r="484" spans="1:7" ht="65.25" customHeight="1">
      <c r="A484" s="90">
        <v>8.11</v>
      </c>
      <c r="B484" s="90"/>
      <c r="C484" s="79" t="s">
        <v>339</v>
      </c>
      <c r="D484" s="70" t="s">
        <v>137</v>
      </c>
      <c r="E484" s="89">
        <v>10</v>
      </c>
      <c r="F484" s="88"/>
      <c r="G484" s="8">
        <f t="shared" si="55"/>
        <v>0</v>
      </c>
    </row>
    <row r="485" spans="1:7" ht="54.75" customHeight="1">
      <c r="A485" s="90">
        <v>8.1199999999999992</v>
      </c>
      <c r="B485" s="90"/>
      <c r="C485" s="106" t="s">
        <v>340</v>
      </c>
      <c r="D485" s="70" t="s">
        <v>137</v>
      </c>
      <c r="E485" s="91">
        <v>1</v>
      </c>
      <c r="F485" s="92"/>
      <c r="G485" s="8">
        <f t="shared" si="55"/>
        <v>0</v>
      </c>
    </row>
    <row r="486" spans="1:7" ht="16.5" customHeight="1">
      <c r="A486" s="97"/>
      <c r="B486" s="97"/>
      <c r="C486" s="98"/>
      <c r="D486" s="57"/>
      <c r="E486" s="99"/>
      <c r="F486" s="100"/>
      <c r="G486" s="9"/>
    </row>
    <row r="487" spans="1:7" ht="16.5" customHeight="1">
      <c r="A487" s="97"/>
      <c r="B487" s="97"/>
      <c r="C487" s="98"/>
      <c r="D487" s="57"/>
      <c r="E487" s="99"/>
      <c r="F487" s="20" t="s">
        <v>603</v>
      </c>
      <c r="G487" s="8">
        <f>SUM(G474:G485)</f>
        <v>0</v>
      </c>
    </row>
    <row r="488" spans="1:7" ht="16.5" customHeight="1">
      <c r="A488" s="81"/>
      <c r="B488" s="81"/>
      <c r="C488" s="82"/>
      <c r="D488" s="83"/>
      <c r="E488" s="84"/>
      <c r="F488" s="83"/>
      <c r="G488" s="9"/>
    </row>
    <row r="489" spans="1:7" ht="16.5" customHeight="1">
      <c r="A489" s="105">
        <v>9</v>
      </c>
      <c r="B489" s="392" t="s">
        <v>341</v>
      </c>
      <c r="C489" s="396"/>
      <c r="D489" s="396"/>
      <c r="E489" s="396"/>
      <c r="F489" s="396"/>
      <c r="G489" s="396"/>
    </row>
    <row r="490" spans="1:7" ht="15" customHeight="1">
      <c r="A490" s="93">
        <v>9.1</v>
      </c>
      <c r="B490" s="93"/>
      <c r="C490" s="78" t="s">
        <v>342</v>
      </c>
      <c r="D490" s="70" t="s">
        <v>137</v>
      </c>
      <c r="E490" s="46">
        <v>210</v>
      </c>
      <c r="F490" s="66"/>
      <c r="G490" s="8">
        <f>E490*F490</f>
        <v>0</v>
      </c>
    </row>
    <row r="491" spans="1:7" ht="17.25" customHeight="1">
      <c r="A491" s="93">
        <v>9.1999999999999993</v>
      </c>
      <c r="B491" s="93"/>
      <c r="C491" s="78" t="s">
        <v>343</v>
      </c>
      <c r="D491" s="70" t="s">
        <v>137</v>
      </c>
      <c r="E491" s="46">
        <v>18</v>
      </c>
      <c r="F491" s="66"/>
      <c r="G491" s="8">
        <f t="shared" ref="G491:G501" si="56">E491*F491</f>
        <v>0</v>
      </c>
    </row>
    <row r="492" spans="1:7" ht="31.5" customHeight="1">
      <c r="A492" s="93">
        <v>9.3000000000000007</v>
      </c>
      <c r="B492" s="93"/>
      <c r="C492" s="94" t="s">
        <v>344</v>
      </c>
      <c r="D492" s="70" t="s">
        <v>137</v>
      </c>
      <c r="E492" s="66">
        <v>26</v>
      </c>
      <c r="F492" s="66"/>
      <c r="G492" s="8">
        <f t="shared" si="56"/>
        <v>0</v>
      </c>
    </row>
    <row r="493" spans="1:7" ht="25.5">
      <c r="A493" s="93">
        <v>9.4</v>
      </c>
      <c r="B493" s="93"/>
      <c r="C493" s="44" t="s">
        <v>345</v>
      </c>
      <c r="D493" s="70" t="s">
        <v>137</v>
      </c>
      <c r="E493" s="66">
        <v>36</v>
      </c>
      <c r="F493" s="66"/>
      <c r="G493" s="8">
        <f t="shared" si="56"/>
        <v>0</v>
      </c>
    </row>
    <row r="494" spans="1:7" ht="25.5">
      <c r="A494" s="93">
        <v>9.5</v>
      </c>
      <c r="B494" s="93"/>
      <c r="C494" s="79" t="s">
        <v>346</v>
      </c>
      <c r="D494" s="70" t="s">
        <v>137</v>
      </c>
      <c r="E494" s="46">
        <v>12</v>
      </c>
      <c r="F494" s="66"/>
      <c r="G494" s="8">
        <f t="shared" si="56"/>
        <v>0</v>
      </c>
    </row>
    <row r="495" spans="1:7" ht="14.25" customHeight="1">
      <c r="A495" s="93">
        <v>9.6</v>
      </c>
      <c r="B495" s="93"/>
      <c r="C495" s="79" t="s">
        <v>347</v>
      </c>
      <c r="D495" s="70" t="s">
        <v>137</v>
      </c>
      <c r="E495" s="46">
        <v>58</v>
      </c>
      <c r="F495" s="66"/>
      <c r="G495" s="8">
        <f t="shared" si="56"/>
        <v>0</v>
      </c>
    </row>
    <row r="496" spans="1:7" ht="14.25" customHeight="1">
      <c r="A496" s="93">
        <v>9.6999999999999993</v>
      </c>
      <c r="B496" s="93"/>
      <c r="C496" s="79" t="s">
        <v>348</v>
      </c>
      <c r="D496" s="70" t="s">
        <v>137</v>
      </c>
      <c r="E496" s="46">
        <v>3</v>
      </c>
      <c r="F496" s="66"/>
      <c r="G496" s="8">
        <f t="shared" si="56"/>
        <v>0</v>
      </c>
    </row>
    <row r="497" spans="1:7" ht="14.25" customHeight="1">
      <c r="A497" s="85">
        <v>9.8000000000000007</v>
      </c>
      <c r="B497" s="85"/>
      <c r="C497" s="79" t="s">
        <v>349</v>
      </c>
      <c r="D497" s="70" t="s">
        <v>137</v>
      </c>
      <c r="E497" s="46">
        <v>3</v>
      </c>
      <c r="F497" s="66"/>
      <c r="G497" s="8">
        <f t="shared" si="56"/>
        <v>0</v>
      </c>
    </row>
    <row r="498" spans="1:7" ht="14.25" customHeight="1">
      <c r="A498" s="85">
        <v>9.9</v>
      </c>
      <c r="B498" s="85"/>
      <c r="C498" s="79" t="s">
        <v>350</v>
      </c>
      <c r="D498" s="70" t="s">
        <v>137</v>
      </c>
      <c r="E498" s="46">
        <v>51</v>
      </c>
      <c r="F498" s="66"/>
      <c r="G498" s="8">
        <f t="shared" si="56"/>
        <v>0</v>
      </c>
    </row>
    <row r="499" spans="1:7" ht="14.25" customHeight="1">
      <c r="A499" s="90">
        <v>9.1</v>
      </c>
      <c r="B499" s="90"/>
      <c r="C499" s="79" t="s">
        <v>351</v>
      </c>
      <c r="D499" s="70" t="s">
        <v>137</v>
      </c>
      <c r="E499" s="46">
        <v>18</v>
      </c>
      <c r="F499" s="66"/>
      <c r="G499" s="8">
        <f t="shared" si="56"/>
        <v>0</v>
      </c>
    </row>
    <row r="500" spans="1:7" ht="14.25" customHeight="1">
      <c r="A500" s="93">
        <v>9.11</v>
      </c>
      <c r="B500" s="93"/>
      <c r="C500" s="79" t="s">
        <v>352</v>
      </c>
      <c r="D500" s="70" t="s">
        <v>137</v>
      </c>
      <c r="E500" s="46">
        <v>4</v>
      </c>
      <c r="F500" s="66"/>
      <c r="G500" s="8">
        <f t="shared" si="56"/>
        <v>0</v>
      </c>
    </row>
    <row r="501" spans="1:7">
      <c r="A501" s="93">
        <v>9.1199999999999992</v>
      </c>
      <c r="B501" s="93"/>
      <c r="C501" s="79" t="s">
        <v>353</v>
      </c>
      <c r="D501" s="70" t="s">
        <v>137</v>
      </c>
      <c r="E501" s="46">
        <v>9</v>
      </c>
      <c r="F501" s="66"/>
      <c r="G501" s="8">
        <f t="shared" si="56"/>
        <v>0</v>
      </c>
    </row>
    <row r="502" spans="1:7" ht="31.5" customHeight="1">
      <c r="A502" s="97"/>
      <c r="B502" s="97"/>
      <c r="C502" s="98"/>
      <c r="D502" s="57"/>
      <c r="E502" s="99"/>
      <c r="F502" s="100"/>
      <c r="G502" s="9"/>
    </row>
    <row r="503" spans="1:7" ht="16.5" customHeight="1">
      <c r="A503" s="97"/>
      <c r="B503" s="97"/>
      <c r="C503" s="98"/>
      <c r="D503" s="57"/>
      <c r="E503" s="99"/>
      <c r="F503" s="20" t="s">
        <v>604</v>
      </c>
      <c r="G503" s="8">
        <f>SUM(G490:G501)</f>
        <v>0</v>
      </c>
    </row>
    <row r="504" spans="1:7" ht="16.5" customHeight="1">
      <c r="A504" s="81"/>
      <c r="B504" s="81"/>
      <c r="C504" s="82"/>
      <c r="D504" s="83"/>
      <c r="E504" s="84"/>
      <c r="F504" s="83"/>
      <c r="G504" s="9"/>
    </row>
    <row r="505" spans="1:7" ht="16.5" customHeight="1">
      <c r="A505" s="105">
        <v>10</v>
      </c>
      <c r="B505" s="392" t="s">
        <v>354</v>
      </c>
      <c r="C505" s="392"/>
      <c r="D505" s="392"/>
      <c r="E505" s="392"/>
      <c r="F505" s="392"/>
      <c r="G505" s="392"/>
    </row>
    <row r="506" spans="1:7" ht="38.25">
      <c r="A506" s="85">
        <v>10.1</v>
      </c>
      <c r="B506" s="85"/>
      <c r="C506" s="107" t="s">
        <v>355</v>
      </c>
      <c r="D506" s="70" t="s">
        <v>137</v>
      </c>
      <c r="E506" s="46">
        <v>1</v>
      </c>
      <c r="F506" s="66"/>
      <c r="G506" s="8">
        <f>E506*F506</f>
        <v>0</v>
      </c>
    </row>
    <row r="507" spans="1:7" ht="13.5" customHeight="1">
      <c r="A507" s="85">
        <v>10.199999999999999</v>
      </c>
      <c r="B507" s="85"/>
      <c r="C507" s="44" t="s">
        <v>664</v>
      </c>
      <c r="D507" s="70" t="s">
        <v>137</v>
      </c>
      <c r="E507" s="66">
        <v>83</v>
      </c>
      <c r="F507" s="66"/>
      <c r="G507" s="8">
        <f t="shared" ref="G507:G509" si="57">E507*F507</f>
        <v>0</v>
      </c>
    </row>
    <row r="508" spans="1:7" ht="89.25">
      <c r="A508" s="85">
        <v>10.3</v>
      </c>
      <c r="B508" s="85"/>
      <c r="C508" s="44" t="s">
        <v>356</v>
      </c>
      <c r="D508" s="70" t="s">
        <v>11</v>
      </c>
      <c r="E508" s="108">
        <v>800</v>
      </c>
      <c r="F508" s="66"/>
      <c r="G508" s="8">
        <f t="shared" si="57"/>
        <v>0</v>
      </c>
    </row>
    <row r="509" spans="1:7" ht="89.25">
      <c r="A509" s="85">
        <v>10.4</v>
      </c>
      <c r="B509" s="85"/>
      <c r="C509" s="44" t="s">
        <v>357</v>
      </c>
      <c r="D509" s="70" t="s">
        <v>11</v>
      </c>
      <c r="E509" s="108">
        <v>400</v>
      </c>
      <c r="F509" s="66"/>
      <c r="G509" s="8">
        <f t="shared" si="57"/>
        <v>0</v>
      </c>
    </row>
    <row r="510" spans="1:7" ht="21" customHeight="1">
      <c r="A510" s="97"/>
      <c r="B510" s="97"/>
      <c r="C510" s="98"/>
      <c r="D510" s="57"/>
      <c r="E510" s="99"/>
      <c r="F510" s="100"/>
      <c r="G510" s="9"/>
    </row>
    <row r="511" spans="1:7" ht="16.5" customHeight="1">
      <c r="A511" s="97"/>
      <c r="B511" s="97"/>
      <c r="C511" s="98"/>
      <c r="D511" s="57"/>
      <c r="E511" s="99"/>
      <c r="F511" s="20" t="s">
        <v>605</v>
      </c>
      <c r="G511" s="8">
        <f>SUM(G506:G509)</f>
        <v>0</v>
      </c>
    </row>
    <row r="512" spans="1:7" ht="16.5" customHeight="1">
      <c r="A512" s="81"/>
      <c r="B512" s="81"/>
      <c r="C512" s="82"/>
      <c r="D512" s="83"/>
      <c r="E512" s="84"/>
      <c r="F512" s="83"/>
      <c r="G512" s="9"/>
    </row>
    <row r="513" spans="1:7" ht="16.5" customHeight="1">
      <c r="A513" s="105">
        <v>11</v>
      </c>
      <c r="B513" s="392" t="s">
        <v>358</v>
      </c>
      <c r="C513" s="392"/>
      <c r="D513" s="392"/>
      <c r="E513" s="392"/>
      <c r="F513" s="392"/>
      <c r="G513" s="392"/>
    </row>
    <row r="514" spans="1:7" ht="16.5" customHeight="1">
      <c r="A514" s="85">
        <v>11.1</v>
      </c>
      <c r="B514" s="85"/>
      <c r="C514" s="107" t="s">
        <v>359</v>
      </c>
      <c r="D514" s="70" t="s">
        <v>137</v>
      </c>
      <c r="E514" s="46">
        <v>14</v>
      </c>
      <c r="F514" s="66"/>
      <c r="G514" s="8">
        <f>E514*F514</f>
        <v>0</v>
      </c>
    </row>
    <row r="515" spans="1:7" ht="16.5" customHeight="1">
      <c r="A515" s="85">
        <v>11.2</v>
      </c>
      <c r="B515" s="85"/>
      <c r="C515" s="44" t="s">
        <v>360</v>
      </c>
      <c r="D515" s="70" t="s">
        <v>137</v>
      </c>
      <c r="E515" s="66">
        <v>50</v>
      </c>
      <c r="F515" s="66"/>
      <c r="G515" s="8">
        <f t="shared" ref="G515:G522" si="58">E515*F515</f>
        <v>0</v>
      </c>
    </row>
    <row r="516" spans="1:7" ht="16.5" customHeight="1">
      <c r="A516" s="85">
        <v>11.3</v>
      </c>
      <c r="B516" s="85"/>
      <c r="C516" s="44" t="s">
        <v>361</v>
      </c>
      <c r="D516" s="70" t="s">
        <v>137</v>
      </c>
      <c r="E516" s="66">
        <v>50</v>
      </c>
      <c r="F516" s="66"/>
      <c r="G516" s="8">
        <f t="shared" si="58"/>
        <v>0</v>
      </c>
    </row>
    <row r="517" spans="1:7" ht="16.5" customHeight="1">
      <c r="A517" s="85">
        <v>11.4</v>
      </c>
      <c r="B517" s="85"/>
      <c r="C517" s="44" t="s">
        <v>362</v>
      </c>
      <c r="D517" s="70" t="s">
        <v>137</v>
      </c>
      <c r="E517" s="108">
        <v>50</v>
      </c>
      <c r="F517" s="66"/>
      <c r="G517" s="8">
        <f t="shared" si="58"/>
        <v>0</v>
      </c>
    </row>
    <row r="518" spans="1:7" ht="16.5" customHeight="1">
      <c r="A518" s="85">
        <v>11.5</v>
      </c>
      <c r="B518" s="85"/>
      <c r="C518" s="44" t="s">
        <v>363</v>
      </c>
      <c r="D518" s="70" t="s">
        <v>137</v>
      </c>
      <c r="E518" s="108">
        <v>1</v>
      </c>
      <c r="F518" s="66"/>
      <c r="G518" s="8">
        <f t="shared" si="58"/>
        <v>0</v>
      </c>
    </row>
    <row r="519" spans="1:7" ht="16.5" customHeight="1">
      <c r="A519" s="85">
        <v>11.6</v>
      </c>
      <c r="B519" s="85"/>
      <c r="C519" s="44" t="s">
        <v>364</v>
      </c>
      <c r="D519" s="70" t="s">
        <v>137</v>
      </c>
      <c r="E519" s="108">
        <v>1</v>
      </c>
      <c r="F519" s="66"/>
      <c r="G519" s="8">
        <f t="shared" si="58"/>
        <v>0</v>
      </c>
    </row>
    <row r="520" spans="1:7" ht="16.5" customHeight="1">
      <c r="A520" s="85">
        <v>11.7</v>
      </c>
      <c r="B520" s="85"/>
      <c r="C520" s="44" t="s">
        <v>365</v>
      </c>
      <c r="D520" s="70" t="s">
        <v>137</v>
      </c>
      <c r="E520" s="108">
        <v>50</v>
      </c>
      <c r="F520" s="66"/>
      <c r="G520" s="8">
        <f t="shared" si="58"/>
        <v>0</v>
      </c>
    </row>
    <row r="521" spans="1:7" ht="16.5" customHeight="1">
      <c r="A521" s="85">
        <v>11.8</v>
      </c>
      <c r="B521" s="85"/>
      <c r="C521" s="44" t="s">
        <v>665</v>
      </c>
      <c r="D521" s="70" t="s">
        <v>11</v>
      </c>
      <c r="E521" s="108">
        <v>600</v>
      </c>
      <c r="F521" s="66"/>
      <c r="G521" s="8">
        <f t="shared" si="58"/>
        <v>0</v>
      </c>
    </row>
    <row r="522" spans="1:7" ht="16.5" customHeight="1">
      <c r="A522" s="85">
        <v>11.9</v>
      </c>
      <c r="B522" s="85"/>
      <c r="C522" s="44" t="s">
        <v>366</v>
      </c>
      <c r="D522" s="70" t="s">
        <v>11</v>
      </c>
      <c r="E522" s="108">
        <v>300</v>
      </c>
      <c r="F522" s="66"/>
      <c r="G522" s="8">
        <f t="shared" si="58"/>
        <v>0</v>
      </c>
    </row>
    <row r="523" spans="1:7" ht="16.5" customHeight="1">
      <c r="A523" s="97"/>
      <c r="B523" s="97"/>
      <c r="C523" s="98"/>
      <c r="D523" s="57"/>
      <c r="E523" s="99"/>
      <c r="F523" s="100"/>
      <c r="G523" s="9"/>
    </row>
    <row r="524" spans="1:7" ht="16.5" customHeight="1">
      <c r="A524" s="97"/>
      <c r="B524" s="97"/>
      <c r="C524" s="98"/>
      <c r="D524" s="57"/>
      <c r="E524" s="99"/>
      <c r="F524" s="20" t="s">
        <v>606</v>
      </c>
      <c r="G524" s="8">
        <f>SUM(G514:G522)</f>
        <v>0</v>
      </c>
    </row>
    <row r="525" spans="1:7" ht="16.5" customHeight="1">
      <c r="A525" s="81"/>
      <c r="B525" s="81"/>
      <c r="C525" s="82"/>
      <c r="D525" s="83"/>
      <c r="E525" s="84"/>
      <c r="F525" s="83"/>
      <c r="G525" s="9"/>
    </row>
    <row r="526" spans="1:7" ht="16.5" customHeight="1">
      <c r="A526" s="105">
        <v>12</v>
      </c>
      <c r="B526" s="392" t="s">
        <v>367</v>
      </c>
      <c r="C526" s="392"/>
      <c r="D526" s="392"/>
      <c r="E526" s="392"/>
      <c r="F526" s="392"/>
      <c r="G526" s="392"/>
    </row>
    <row r="527" spans="1:7" ht="38.25">
      <c r="A527" s="102">
        <v>12.1</v>
      </c>
      <c r="B527" s="102"/>
      <c r="C527" s="109" t="s">
        <v>368</v>
      </c>
      <c r="D527" s="70" t="s">
        <v>137</v>
      </c>
      <c r="E527" s="46">
        <v>1</v>
      </c>
      <c r="F527" s="66"/>
      <c r="G527" s="8">
        <f>E527*F527</f>
        <v>0</v>
      </c>
    </row>
    <row r="528" spans="1:7" ht="25.5">
      <c r="A528" s="102">
        <v>12.2</v>
      </c>
      <c r="B528" s="102"/>
      <c r="C528" s="110" t="s">
        <v>369</v>
      </c>
      <c r="D528" s="70" t="s">
        <v>137</v>
      </c>
      <c r="E528" s="66">
        <v>6</v>
      </c>
      <c r="F528" s="66"/>
      <c r="G528" s="8">
        <f t="shared" ref="G528:G542" si="59">E528*F528</f>
        <v>0</v>
      </c>
    </row>
    <row r="529" spans="1:7" ht="140.25">
      <c r="A529" s="102">
        <v>12.3</v>
      </c>
      <c r="B529" s="102"/>
      <c r="C529" s="95" t="s">
        <v>607</v>
      </c>
      <c r="D529" s="70" t="s">
        <v>137</v>
      </c>
      <c r="E529" s="66">
        <v>1</v>
      </c>
      <c r="F529" s="66"/>
      <c r="G529" s="8">
        <f t="shared" si="59"/>
        <v>0</v>
      </c>
    </row>
    <row r="530" spans="1:7" ht="25.5">
      <c r="A530" s="102">
        <v>12.4</v>
      </c>
      <c r="B530" s="102"/>
      <c r="C530" s="110" t="s">
        <v>370</v>
      </c>
      <c r="D530" s="70" t="s">
        <v>288</v>
      </c>
      <c r="E530" s="66">
        <v>180</v>
      </c>
      <c r="F530" s="66"/>
      <c r="G530" s="8">
        <f t="shared" si="59"/>
        <v>0</v>
      </c>
    </row>
    <row r="531" spans="1:7" ht="25.5">
      <c r="A531" s="102">
        <v>12.5</v>
      </c>
      <c r="B531" s="102"/>
      <c r="C531" s="110" t="s">
        <v>371</v>
      </c>
      <c r="D531" s="70" t="s">
        <v>288</v>
      </c>
      <c r="E531" s="66">
        <v>20</v>
      </c>
      <c r="F531" s="66"/>
      <c r="G531" s="8">
        <f t="shared" si="59"/>
        <v>0</v>
      </c>
    </row>
    <row r="532" spans="1:7">
      <c r="A532" s="102">
        <v>12.6</v>
      </c>
      <c r="B532" s="102"/>
      <c r="C532" s="104" t="s">
        <v>372</v>
      </c>
      <c r="D532" s="70" t="s">
        <v>137</v>
      </c>
      <c r="E532" s="66">
        <v>6</v>
      </c>
      <c r="F532" s="66"/>
      <c r="G532" s="8">
        <f t="shared" si="59"/>
        <v>0</v>
      </c>
    </row>
    <row r="533" spans="1:7" ht="51">
      <c r="A533" s="102">
        <v>12.7</v>
      </c>
      <c r="B533" s="102"/>
      <c r="C533" s="110" t="s">
        <v>608</v>
      </c>
      <c r="D533" s="70" t="s">
        <v>288</v>
      </c>
      <c r="E533" s="66">
        <v>4</v>
      </c>
      <c r="F533" s="66"/>
      <c r="G533" s="8">
        <f t="shared" si="59"/>
        <v>0</v>
      </c>
    </row>
    <row r="534" spans="1:7" ht="25.5">
      <c r="A534" s="85">
        <v>12.8</v>
      </c>
      <c r="B534" s="85"/>
      <c r="C534" s="104" t="s">
        <v>373</v>
      </c>
      <c r="D534" s="70" t="s">
        <v>137</v>
      </c>
      <c r="E534" s="66">
        <v>1</v>
      </c>
      <c r="F534" s="66"/>
      <c r="G534" s="8">
        <f t="shared" si="59"/>
        <v>0</v>
      </c>
    </row>
    <row r="535" spans="1:7" ht="38.25">
      <c r="A535" s="85">
        <v>12.9</v>
      </c>
      <c r="B535" s="85"/>
      <c r="C535" s="104" t="s">
        <v>374</v>
      </c>
      <c r="D535" s="70" t="s">
        <v>288</v>
      </c>
      <c r="E535" s="66">
        <v>15</v>
      </c>
      <c r="F535" s="66"/>
      <c r="G535" s="8">
        <f t="shared" si="59"/>
        <v>0</v>
      </c>
    </row>
    <row r="536" spans="1:7" ht="16.5" customHeight="1">
      <c r="A536" s="90">
        <v>12.1</v>
      </c>
      <c r="B536" s="90"/>
      <c r="C536" s="104" t="s">
        <v>375</v>
      </c>
      <c r="D536" s="70" t="s">
        <v>137</v>
      </c>
      <c r="E536" s="66">
        <v>1</v>
      </c>
      <c r="F536" s="66"/>
      <c r="G536" s="8">
        <f t="shared" si="59"/>
        <v>0</v>
      </c>
    </row>
    <row r="537" spans="1:7" ht="16.5" customHeight="1">
      <c r="A537" s="90">
        <v>12.11</v>
      </c>
      <c r="B537" s="90"/>
      <c r="C537" s="110" t="s">
        <v>376</v>
      </c>
      <c r="D537" s="70" t="s">
        <v>137</v>
      </c>
      <c r="E537" s="66">
        <v>1</v>
      </c>
      <c r="F537" s="66"/>
      <c r="G537" s="8">
        <f t="shared" si="59"/>
        <v>0</v>
      </c>
    </row>
    <row r="538" spans="1:7" ht="16.5" customHeight="1">
      <c r="A538" s="90">
        <v>12.12</v>
      </c>
      <c r="B538" s="90"/>
      <c r="C538" s="104" t="s">
        <v>377</v>
      </c>
      <c r="D538" s="70" t="s">
        <v>137</v>
      </c>
      <c r="E538" s="66">
        <v>1</v>
      </c>
      <c r="F538" s="66"/>
      <c r="G538" s="8">
        <f t="shared" si="59"/>
        <v>0</v>
      </c>
    </row>
    <row r="539" spans="1:7" ht="16.5" customHeight="1">
      <c r="A539" s="90">
        <v>12.13</v>
      </c>
      <c r="B539" s="90"/>
      <c r="C539" s="110" t="s">
        <v>378</v>
      </c>
      <c r="D539" s="70" t="s">
        <v>137</v>
      </c>
      <c r="E539" s="66">
        <v>1</v>
      </c>
      <c r="F539" s="66"/>
      <c r="G539" s="8">
        <f t="shared" si="59"/>
        <v>0</v>
      </c>
    </row>
    <row r="540" spans="1:7" ht="16.5" customHeight="1">
      <c r="A540" s="90">
        <v>12.14</v>
      </c>
      <c r="B540" s="90"/>
      <c r="C540" s="104" t="s">
        <v>379</v>
      </c>
      <c r="D540" s="70" t="s">
        <v>137</v>
      </c>
      <c r="E540" s="66">
        <v>1</v>
      </c>
      <c r="F540" s="66"/>
      <c r="G540" s="8">
        <f t="shared" si="59"/>
        <v>0</v>
      </c>
    </row>
    <row r="541" spans="1:7" ht="16.5" customHeight="1">
      <c r="A541" s="90">
        <v>12.15</v>
      </c>
      <c r="B541" s="90"/>
      <c r="C541" s="110" t="s">
        <v>380</v>
      </c>
      <c r="D541" s="70" t="s">
        <v>137</v>
      </c>
      <c r="E541" s="66">
        <v>1</v>
      </c>
      <c r="F541" s="66"/>
      <c r="G541" s="8">
        <f t="shared" si="59"/>
        <v>0</v>
      </c>
    </row>
    <row r="542" spans="1:7" ht="16.5" customHeight="1">
      <c r="A542" s="90">
        <v>12.16</v>
      </c>
      <c r="B542" s="90"/>
      <c r="C542" s="104" t="s">
        <v>381</v>
      </c>
      <c r="D542" s="70" t="s">
        <v>137</v>
      </c>
      <c r="E542" s="66">
        <v>1</v>
      </c>
      <c r="F542" s="66"/>
      <c r="G542" s="8">
        <f t="shared" si="59"/>
        <v>0</v>
      </c>
    </row>
    <row r="543" spans="1:7" ht="16.5" customHeight="1">
      <c r="A543" s="97"/>
      <c r="B543" s="97"/>
      <c r="C543" s="98"/>
      <c r="D543" s="57"/>
      <c r="E543" s="99"/>
      <c r="F543" s="100"/>
      <c r="G543" s="9"/>
    </row>
    <row r="544" spans="1:7" ht="16.5" customHeight="1">
      <c r="A544" s="97"/>
      <c r="B544" s="97"/>
      <c r="C544" s="98"/>
      <c r="D544" s="57"/>
      <c r="E544" s="99"/>
      <c r="F544" s="20" t="s">
        <v>609</v>
      </c>
      <c r="G544" s="8">
        <f>SUM(G527:G542)</f>
        <v>0</v>
      </c>
    </row>
    <row r="545" spans="1:7">
      <c r="F545" s="22"/>
      <c r="G545" s="9"/>
    </row>
    <row r="546" spans="1:7">
      <c r="F546" s="21" t="s">
        <v>133</v>
      </c>
      <c r="G546" s="19">
        <f>G544+G524+G511+G503+G487+G471+G463+G405+G391+G383+G368+G360+G341</f>
        <v>0</v>
      </c>
    </row>
    <row r="547" spans="1:7">
      <c r="F547" s="112"/>
      <c r="G547" s="113"/>
    </row>
    <row r="548" spans="1:7" ht="20.25">
      <c r="A548" s="111" t="s">
        <v>515</v>
      </c>
      <c r="B548" s="398" t="s">
        <v>638</v>
      </c>
      <c r="C548" s="399"/>
      <c r="D548" s="399"/>
      <c r="E548" s="399"/>
      <c r="F548" s="399"/>
      <c r="G548" s="400"/>
    </row>
    <row r="550" spans="1:7">
      <c r="A550" s="105">
        <v>1</v>
      </c>
      <c r="B550" s="392" t="s">
        <v>610</v>
      </c>
      <c r="C550" s="392"/>
      <c r="D550" s="392"/>
      <c r="E550" s="392"/>
      <c r="F550" s="392"/>
      <c r="G550" s="392"/>
    </row>
    <row r="551" spans="1:7" ht="255">
      <c r="A551" s="2">
        <v>1.1000000000000001</v>
      </c>
      <c r="B551" s="2"/>
      <c r="C551" s="114" t="s">
        <v>666</v>
      </c>
      <c r="D551" s="115" t="s">
        <v>382</v>
      </c>
      <c r="E551" s="115">
        <v>2</v>
      </c>
      <c r="F551" s="116"/>
      <c r="G551" s="125">
        <f>E551*F551</f>
        <v>0</v>
      </c>
    </row>
    <row r="552" spans="1:7" ht="25.5">
      <c r="A552" s="2">
        <v>1.2</v>
      </c>
      <c r="B552" s="2"/>
      <c r="C552" s="117" t="s">
        <v>383</v>
      </c>
      <c r="D552" s="118" t="s">
        <v>382</v>
      </c>
      <c r="E552" s="118">
        <v>8</v>
      </c>
      <c r="F552" s="119"/>
      <c r="G552" s="125">
        <f t="shared" ref="G552:G595" si="60">E552*F552</f>
        <v>0</v>
      </c>
    </row>
    <row r="553" spans="1:7" ht="25.5">
      <c r="A553" s="2">
        <v>1.3</v>
      </c>
      <c r="B553" s="2"/>
      <c r="C553" s="117" t="s">
        <v>384</v>
      </c>
      <c r="D553" s="118" t="s">
        <v>382</v>
      </c>
      <c r="E553" s="118">
        <v>2</v>
      </c>
      <c r="F553" s="119"/>
      <c r="G553" s="125">
        <f t="shared" si="60"/>
        <v>0</v>
      </c>
    </row>
    <row r="554" spans="1:7">
      <c r="A554" s="2">
        <v>1.4</v>
      </c>
      <c r="B554" s="2"/>
      <c r="C554" s="117" t="s">
        <v>385</v>
      </c>
      <c r="D554" s="118" t="s">
        <v>382</v>
      </c>
      <c r="E554" s="118">
        <v>4</v>
      </c>
      <c r="F554" s="119"/>
      <c r="G554" s="125">
        <f t="shared" si="60"/>
        <v>0</v>
      </c>
    </row>
    <row r="555" spans="1:7">
      <c r="A555" s="2">
        <v>1.5</v>
      </c>
      <c r="B555" s="2"/>
      <c r="C555" s="117" t="s">
        <v>386</v>
      </c>
      <c r="D555" s="118" t="s">
        <v>382</v>
      </c>
      <c r="E555" s="118">
        <v>2</v>
      </c>
      <c r="F555" s="119"/>
      <c r="G555" s="125">
        <f t="shared" si="60"/>
        <v>0</v>
      </c>
    </row>
    <row r="556" spans="1:7" ht="25.5">
      <c r="A556" s="2">
        <v>1.6</v>
      </c>
      <c r="B556" s="2"/>
      <c r="C556" s="117" t="s">
        <v>387</v>
      </c>
      <c r="D556" s="118" t="s">
        <v>382</v>
      </c>
      <c r="E556" s="118">
        <v>2</v>
      </c>
      <c r="F556" s="119"/>
      <c r="G556" s="125">
        <f t="shared" si="60"/>
        <v>0</v>
      </c>
    </row>
    <row r="557" spans="1:7">
      <c r="A557" s="2">
        <v>1.7</v>
      </c>
      <c r="B557" s="2"/>
      <c r="C557" s="117" t="s">
        <v>388</v>
      </c>
      <c r="D557" s="118" t="s">
        <v>382</v>
      </c>
      <c r="E557" s="118">
        <v>2</v>
      </c>
      <c r="F557" s="119"/>
      <c r="G557" s="125">
        <f t="shared" si="60"/>
        <v>0</v>
      </c>
    </row>
    <row r="558" spans="1:7" ht="153">
      <c r="A558" s="2">
        <v>1.8</v>
      </c>
      <c r="B558" s="2"/>
      <c r="C558" s="117" t="s">
        <v>611</v>
      </c>
      <c r="D558" s="118" t="s">
        <v>382</v>
      </c>
      <c r="E558" s="118">
        <v>1</v>
      </c>
      <c r="F558" s="119"/>
      <c r="G558" s="125">
        <f t="shared" si="60"/>
        <v>0</v>
      </c>
    </row>
    <row r="559" spans="1:7" ht="153.75" customHeight="1">
      <c r="A559" s="2">
        <v>1.9</v>
      </c>
      <c r="B559" s="2"/>
      <c r="C559" s="117" t="s">
        <v>667</v>
      </c>
      <c r="D559" s="118" t="s">
        <v>382</v>
      </c>
      <c r="E559" s="118">
        <v>2</v>
      </c>
      <c r="F559" s="119"/>
      <c r="G559" s="125">
        <f t="shared" si="60"/>
        <v>0</v>
      </c>
    </row>
    <row r="560" spans="1:7" ht="153">
      <c r="A560" s="124">
        <v>1.1000000000000001</v>
      </c>
      <c r="B560" s="2"/>
      <c r="C560" s="117" t="s">
        <v>668</v>
      </c>
      <c r="D560" s="118" t="s">
        <v>382</v>
      </c>
      <c r="E560" s="118">
        <v>1</v>
      </c>
      <c r="F560" s="119"/>
      <c r="G560" s="125">
        <f t="shared" si="60"/>
        <v>0</v>
      </c>
    </row>
    <row r="561" spans="1:7" ht="168.75" customHeight="1">
      <c r="A561" s="124">
        <v>1.1100000000000001</v>
      </c>
      <c r="B561" s="2"/>
      <c r="C561" s="117" t="s">
        <v>612</v>
      </c>
      <c r="D561" s="118" t="s">
        <v>382</v>
      </c>
      <c r="E561" s="118">
        <v>1</v>
      </c>
      <c r="F561" s="119"/>
      <c r="G561" s="125">
        <f t="shared" si="60"/>
        <v>0</v>
      </c>
    </row>
    <row r="562" spans="1:7" ht="165.75">
      <c r="A562" s="124">
        <v>1.1200000000000001</v>
      </c>
      <c r="B562" s="2"/>
      <c r="C562" s="117" t="s">
        <v>613</v>
      </c>
      <c r="D562" s="118" t="s">
        <v>382</v>
      </c>
      <c r="E562" s="118">
        <v>1</v>
      </c>
      <c r="F562" s="119"/>
      <c r="G562" s="125">
        <f t="shared" si="60"/>
        <v>0</v>
      </c>
    </row>
    <row r="563" spans="1:7" ht="198.75" customHeight="1">
      <c r="A563" s="124">
        <v>1.1299999999999999</v>
      </c>
      <c r="B563" s="2"/>
      <c r="C563" s="120" t="s">
        <v>669</v>
      </c>
      <c r="D563" s="115" t="s">
        <v>382</v>
      </c>
      <c r="E563" s="115">
        <v>1</v>
      </c>
      <c r="F563" s="116"/>
      <c r="G563" s="125">
        <f t="shared" si="60"/>
        <v>0</v>
      </c>
    </row>
    <row r="564" spans="1:7" ht="198" customHeight="1">
      <c r="A564" s="124">
        <v>1.1399999999999999</v>
      </c>
      <c r="B564" s="2"/>
      <c r="C564" s="114" t="s">
        <v>670</v>
      </c>
      <c r="D564" s="115" t="s">
        <v>382</v>
      </c>
      <c r="E564" s="115">
        <v>1</v>
      </c>
      <c r="F564" s="116"/>
      <c r="G564" s="125">
        <f t="shared" si="60"/>
        <v>0</v>
      </c>
    </row>
    <row r="565" spans="1:7">
      <c r="A565" s="124">
        <v>1.1499999999999999</v>
      </c>
      <c r="B565" s="2"/>
      <c r="C565" s="117" t="s">
        <v>389</v>
      </c>
      <c r="D565" s="118" t="s">
        <v>382</v>
      </c>
      <c r="E565" s="118">
        <v>31</v>
      </c>
      <c r="F565" s="119"/>
      <c r="G565" s="125">
        <f t="shared" si="60"/>
        <v>0</v>
      </c>
    </row>
    <row r="566" spans="1:7" ht="25.5">
      <c r="A566" s="124">
        <v>1.1599999999999999</v>
      </c>
      <c r="B566" s="2"/>
      <c r="C566" s="117" t="s">
        <v>390</v>
      </c>
      <c r="D566" s="118" t="s">
        <v>382</v>
      </c>
      <c r="E566" s="118">
        <v>12</v>
      </c>
      <c r="F566" s="119"/>
      <c r="G566" s="125">
        <f t="shared" si="60"/>
        <v>0</v>
      </c>
    </row>
    <row r="567" spans="1:7" ht="25.5">
      <c r="A567" s="124">
        <v>1.17</v>
      </c>
      <c r="B567" s="2"/>
      <c r="C567" s="117" t="s">
        <v>391</v>
      </c>
      <c r="D567" s="118" t="s">
        <v>382</v>
      </c>
      <c r="E567" s="118">
        <v>4</v>
      </c>
      <c r="F567" s="119"/>
      <c r="G567" s="125">
        <f t="shared" si="60"/>
        <v>0</v>
      </c>
    </row>
    <row r="568" spans="1:7" ht="25.5">
      <c r="A568" s="124">
        <v>1.18</v>
      </c>
      <c r="B568" s="2"/>
      <c r="C568" s="117" t="s">
        <v>392</v>
      </c>
      <c r="D568" s="118" t="s">
        <v>382</v>
      </c>
      <c r="E568" s="118">
        <v>6</v>
      </c>
      <c r="F568" s="119"/>
      <c r="G568" s="125">
        <f t="shared" si="60"/>
        <v>0</v>
      </c>
    </row>
    <row r="569" spans="1:7" ht="38.25">
      <c r="A569" s="124">
        <v>1.19</v>
      </c>
      <c r="B569" s="2"/>
      <c r="C569" s="117" t="s">
        <v>393</v>
      </c>
      <c r="D569" s="118" t="s">
        <v>382</v>
      </c>
      <c r="E569" s="118">
        <v>1</v>
      </c>
      <c r="F569" s="119"/>
      <c r="G569" s="125">
        <f t="shared" si="60"/>
        <v>0</v>
      </c>
    </row>
    <row r="570" spans="1:7" ht="38.25">
      <c r="A570" s="124">
        <v>1.2</v>
      </c>
      <c r="B570" s="2"/>
      <c r="C570" s="117" t="s">
        <v>394</v>
      </c>
      <c r="D570" s="118" t="s">
        <v>382</v>
      </c>
      <c r="E570" s="118">
        <v>1</v>
      </c>
      <c r="F570" s="119"/>
      <c r="G570" s="125">
        <f t="shared" si="60"/>
        <v>0</v>
      </c>
    </row>
    <row r="571" spans="1:7">
      <c r="A571" s="124">
        <v>1.21</v>
      </c>
      <c r="B571" s="2"/>
      <c r="C571" s="117" t="s">
        <v>395</v>
      </c>
      <c r="D571" s="118" t="s">
        <v>382</v>
      </c>
      <c r="E571" s="118">
        <v>4</v>
      </c>
      <c r="F571" s="119"/>
      <c r="G571" s="125">
        <f t="shared" si="60"/>
        <v>0</v>
      </c>
    </row>
    <row r="572" spans="1:7">
      <c r="A572" s="124">
        <v>1.22</v>
      </c>
      <c r="B572" s="2"/>
      <c r="C572" s="117" t="s">
        <v>396</v>
      </c>
      <c r="D572" s="118" t="s">
        <v>382</v>
      </c>
      <c r="E572" s="118">
        <v>8</v>
      </c>
      <c r="F572" s="119"/>
      <c r="G572" s="125">
        <f t="shared" si="60"/>
        <v>0</v>
      </c>
    </row>
    <row r="573" spans="1:7" ht="25.5">
      <c r="A573" s="124">
        <v>1.23</v>
      </c>
      <c r="B573" s="2"/>
      <c r="C573" s="117" t="s">
        <v>397</v>
      </c>
      <c r="D573" s="118" t="s">
        <v>382</v>
      </c>
      <c r="E573" s="118">
        <v>10</v>
      </c>
      <c r="F573" s="119"/>
      <c r="G573" s="125">
        <f t="shared" si="60"/>
        <v>0</v>
      </c>
    </row>
    <row r="574" spans="1:7" ht="25.5">
      <c r="A574" s="124">
        <v>1.24</v>
      </c>
      <c r="B574" s="2"/>
      <c r="C574" s="117" t="s">
        <v>398</v>
      </c>
      <c r="D574" s="118" t="s">
        <v>382</v>
      </c>
      <c r="E574" s="118">
        <v>2</v>
      </c>
      <c r="F574" s="119"/>
      <c r="G574" s="125">
        <f t="shared" si="60"/>
        <v>0</v>
      </c>
    </row>
    <row r="575" spans="1:7">
      <c r="A575" s="124">
        <v>1.25</v>
      </c>
      <c r="B575" s="2"/>
      <c r="C575" s="117" t="s">
        <v>399</v>
      </c>
      <c r="D575" s="118" t="s">
        <v>382</v>
      </c>
      <c r="E575" s="118">
        <v>10</v>
      </c>
      <c r="F575" s="119"/>
      <c r="G575" s="125">
        <f t="shared" si="60"/>
        <v>0</v>
      </c>
    </row>
    <row r="576" spans="1:7" ht="25.5">
      <c r="A576" s="124">
        <v>1.26</v>
      </c>
      <c r="B576" s="2"/>
      <c r="C576" s="117" t="s">
        <v>400</v>
      </c>
      <c r="D576" s="118" t="s">
        <v>382</v>
      </c>
      <c r="E576" s="118">
        <v>5</v>
      </c>
      <c r="F576" s="119"/>
      <c r="G576" s="125">
        <f t="shared" si="60"/>
        <v>0</v>
      </c>
    </row>
    <row r="577" spans="1:7" ht="25.5">
      <c r="A577" s="124">
        <v>1.27</v>
      </c>
      <c r="B577" s="2"/>
      <c r="C577" s="117" t="s">
        <v>401</v>
      </c>
      <c r="D577" s="118" t="s">
        <v>382</v>
      </c>
      <c r="E577" s="118">
        <v>1</v>
      </c>
      <c r="F577" s="119"/>
      <c r="G577" s="125">
        <f t="shared" si="60"/>
        <v>0</v>
      </c>
    </row>
    <row r="578" spans="1:7" ht="25.5">
      <c r="A578" s="124">
        <v>1.28</v>
      </c>
      <c r="B578" s="2"/>
      <c r="C578" s="117" t="s">
        <v>402</v>
      </c>
      <c r="D578" s="118" t="s">
        <v>382</v>
      </c>
      <c r="E578" s="118">
        <v>5</v>
      </c>
      <c r="F578" s="119"/>
      <c r="G578" s="125">
        <f t="shared" si="60"/>
        <v>0</v>
      </c>
    </row>
    <row r="579" spans="1:7" ht="25.5">
      <c r="A579" s="124">
        <v>1.29</v>
      </c>
      <c r="B579" s="2"/>
      <c r="C579" s="117" t="s">
        <v>403</v>
      </c>
      <c r="D579" s="118" t="s">
        <v>382</v>
      </c>
      <c r="E579" s="118">
        <v>2</v>
      </c>
      <c r="F579" s="119"/>
      <c r="G579" s="125">
        <f t="shared" si="60"/>
        <v>0</v>
      </c>
    </row>
    <row r="580" spans="1:7" ht="25.5">
      <c r="A580" s="124">
        <v>1.3</v>
      </c>
      <c r="B580" s="2"/>
      <c r="C580" s="117" t="s">
        <v>404</v>
      </c>
      <c r="D580" s="118" t="s">
        <v>382</v>
      </c>
      <c r="E580" s="118">
        <v>1</v>
      </c>
      <c r="F580" s="119"/>
      <c r="G580" s="125">
        <f t="shared" si="60"/>
        <v>0</v>
      </c>
    </row>
    <row r="581" spans="1:7" ht="25.5">
      <c r="A581" s="124">
        <v>1.31</v>
      </c>
      <c r="B581" s="2"/>
      <c r="C581" s="117" t="s">
        <v>405</v>
      </c>
      <c r="D581" s="118" t="s">
        <v>382</v>
      </c>
      <c r="E581" s="118">
        <v>3</v>
      </c>
      <c r="F581" s="119"/>
      <c r="G581" s="125">
        <f t="shared" si="60"/>
        <v>0</v>
      </c>
    </row>
    <row r="582" spans="1:7" ht="25.5">
      <c r="A582" s="124">
        <v>1.32</v>
      </c>
      <c r="B582" s="2"/>
      <c r="C582" s="117" t="s">
        <v>406</v>
      </c>
      <c r="D582" s="118" t="s">
        <v>382</v>
      </c>
      <c r="E582" s="118">
        <v>1</v>
      </c>
      <c r="F582" s="119"/>
      <c r="G582" s="125">
        <f t="shared" si="60"/>
        <v>0</v>
      </c>
    </row>
    <row r="583" spans="1:7" ht="25.5">
      <c r="A583" s="124">
        <v>1.33</v>
      </c>
      <c r="B583" s="2"/>
      <c r="C583" s="117" t="s">
        <v>407</v>
      </c>
      <c r="D583" s="118" t="s">
        <v>382</v>
      </c>
      <c r="E583" s="118">
        <v>1</v>
      </c>
      <c r="F583" s="119"/>
      <c r="G583" s="125">
        <f t="shared" si="60"/>
        <v>0</v>
      </c>
    </row>
    <row r="584" spans="1:7">
      <c r="A584" s="124">
        <v>1.34</v>
      </c>
      <c r="B584" s="2"/>
      <c r="C584" s="117" t="s">
        <v>408</v>
      </c>
      <c r="D584" s="121"/>
      <c r="E584" s="122"/>
      <c r="F584" s="119"/>
      <c r="G584" s="125">
        <f t="shared" si="60"/>
        <v>0</v>
      </c>
    </row>
    <row r="585" spans="1:7">
      <c r="A585" s="124">
        <v>1.35</v>
      </c>
      <c r="B585" s="2"/>
      <c r="C585" s="117" t="s">
        <v>409</v>
      </c>
      <c r="D585" s="118" t="s">
        <v>288</v>
      </c>
      <c r="E585" s="118">
        <v>110</v>
      </c>
      <c r="F585" s="119"/>
      <c r="G585" s="125">
        <f t="shared" si="60"/>
        <v>0</v>
      </c>
    </row>
    <row r="586" spans="1:7">
      <c r="A586" s="124">
        <v>1.36</v>
      </c>
      <c r="B586" s="2"/>
      <c r="C586" s="117" t="s">
        <v>410</v>
      </c>
      <c r="D586" s="118" t="s">
        <v>288</v>
      </c>
      <c r="E586" s="118">
        <v>55</v>
      </c>
      <c r="F586" s="119"/>
      <c r="G586" s="125">
        <f t="shared" si="60"/>
        <v>0</v>
      </c>
    </row>
    <row r="587" spans="1:7">
      <c r="A587" s="124">
        <v>1.37</v>
      </c>
      <c r="B587" s="2"/>
      <c r="C587" s="117" t="s">
        <v>411</v>
      </c>
      <c r="D587" s="118" t="s">
        <v>288</v>
      </c>
      <c r="E587" s="118">
        <v>18</v>
      </c>
      <c r="F587" s="119"/>
      <c r="G587" s="125">
        <f t="shared" si="60"/>
        <v>0</v>
      </c>
    </row>
    <row r="588" spans="1:7" ht="25.5">
      <c r="A588" s="124">
        <v>1.38</v>
      </c>
      <c r="B588" s="2"/>
      <c r="C588" s="117" t="s">
        <v>412</v>
      </c>
      <c r="D588" s="118" t="s">
        <v>413</v>
      </c>
      <c r="E588" s="118">
        <v>0.7</v>
      </c>
      <c r="F588" s="119"/>
      <c r="G588" s="125">
        <f t="shared" si="60"/>
        <v>0</v>
      </c>
    </row>
    <row r="589" spans="1:7">
      <c r="A589" s="124">
        <v>1.39</v>
      </c>
      <c r="B589" s="2"/>
      <c r="C589" s="117" t="s">
        <v>414</v>
      </c>
      <c r="D589" s="118" t="s">
        <v>27</v>
      </c>
      <c r="E589" s="118">
        <v>55</v>
      </c>
      <c r="F589" s="119"/>
      <c r="G589" s="125">
        <f t="shared" si="60"/>
        <v>0</v>
      </c>
    </row>
    <row r="590" spans="1:7" ht="25.5">
      <c r="A590" s="124">
        <v>1.4</v>
      </c>
      <c r="B590" s="2"/>
      <c r="C590" s="117" t="s">
        <v>415</v>
      </c>
      <c r="D590" s="118" t="s">
        <v>27</v>
      </c>
      <c r="E590" s="118">
        <v>55</v>
      </c>
      <c r="F590" s="119"/>
      <c r="G590" s="125">
        <f t="shared" si="60"/>
        <v>0</v>
      </c>
    </row>
    <row r="591" spans="1:7" ht="25.5">
      <c r="A591" s="124">
        <v>1.41</v>
      </c>
      <c r="B591" s="2"/>
      <c r="C591" s="117" t="s">
        <v>416</v>
      </c>
      <c r="D591" s="118" t="s">
        <v>382</v>
      </c>
      <c r="E591" s="118">
        <v>2</v>
      </c>
      <c r="F591" s="119"/>
      <c r="G591" s="125">
        <f t="shared" si="60"/>
        <v>0</v>
      </c>
    </row>
    <row r="592" spans="1:7" ht="42.75" customHeight="1">
      <c r="A592" s="124">
        <v>1.42</v>
      </c>
      <c r="B592" s="2"/>
      <c r="C592" s="117" t="s">
        <v>671</v>
      </c>
      <c r="D592" s="118" t="s">
        <v>417</v>
      </c>
      <c r="E592" s="118">
        <v>1</v>
      </c>
      <c r="F592" s="119"/>
      <c r="G592" s="125">
        <f t="shared" si="60"/>
        <v>0</v>
      </c>
    </row>
    <row r="593" spans="1:7">
      <c r="A593" s="124">
        <v>1.43</v>
      </c>
      <c r="B593" s="2"/>
      <c r="C593" s="117" t="s">
        <v>418</v>
      </c>
      <c r="D593" s="118" t="s">
        <v>382</v>
      </c>
      <c r="E593" s="118">
        <v>6</v>
      </c>
      <c r="F593" s="119"/>
      <c r="G593" s="125">
        <f t="shared" si="60"/>
        <v>0</v>
      </c>
    </row>
    <row r="594" spans="1:7" ht="25.5">
      <c r="A594" s="124">
        <v>1.44</v>
      </c>
      <c r="B594" s="2"/>
      <c r="C594" s="117" t="s">
        <v>419</v>
      </c>
      <c r="D594" s="118" t="s">
        <v>420</v>
      </c>
      <c r="E594" s="118">
        <v>980</v>
      </c>
      <c r="F594" s="119"/>
      <c r="G594" s="125">
        <f t="shared" si="60"/>
        <v>0</v>
      </c>
    </row>
    <row r="595" spans="1:7">
      <c r="A595" s="124">
        <v>1.45</v>
      </c>
      <c r="B595" s="2"/>
      <c r="C595" s="117" t="s">
        <v>421</v>
      </c>
      <c r="D595" s="118" t="s">
        <v>422</v>
      </c>
      <c r="E595" s="118">
        <v>1</v>
      </c>
      <c r="F595" s="119"/>
      <c r="G595" s="125">
        <f t="shared" si="60"/>
        <v>0</v>
      </c>
    </row>
    <row r="596" spans="1:7">
      <c r="F596" s="112"/>
      <c r="G596" s="113"/>
    </row>
    <row r="597" spans="1:7">
      <c r="F597" s="20" t="s">
        <v>523</v>
      </c>
      <c r="G597" s="8">
        <f>SUM(G551:G595)</f>
        <v>0</v>
      </c>
    </row>
    <row r="598" spans="1:7">
      <c r="F598" s="112"/>
      <c r="G598" s="113"/>
    </row>
    <row r="599" spans="1:7">
      <c r="A599" s="105">
        <v>2</v>
      </c>
      <c r="B599" s="392" t="s">
        <v>423</v>
      </c>
      <c r="C599" s="392"/>
      <c r="D599" s="392"/>
      <c r="E599" s="392"/>
      <c r="F599" s="392"/>
      <c r="G599" s="392"/>
    </row>
    <row r="600" spans="1:7" ht="63.75">
      <c r="A600" s="2">
        <v>2.1</v>
      </c>
      <c r="B600" s="2"/>
      <c r="C600" s="114" t="s">
        <v>672</v>
      </c>
      <c r="D600" s="115" t="s">
        <v>382</v>
      </c>
      <c r="E600" s="115">
        <v>5</v>
      </c>
      <c r="F600" s="116"/>
      <c r="G600" s="135">
        <f>E600*F600</f>
        <v>0</v>
      </c>
    </row>
    <row r="601" spans="1:7" ht="63.75">
      <c r="A601" s="2">
        <v>2.2000000000000002</v>
      </c>
      <c r="B601" s="2"/>
      <c r="C601" s="114" t="s">
        <v>673</v>
      </c>
      <c r="D601" s="115" t="s">
        <v>382</v>
      </c>
      <c r="E601" s="115">
        <v>23</v>
      </c>
      <c r="F601" s="116"/>
      <c r="G601" s="135">
        <f t="shared" ref="G601:G631" si="61">E601*F601</f>
        <v>0</v>
      </c>
    </row>
    <row r="602" spans="1:7" ht="63.75">
      <c r="A602" s="2">
        <v>2.2999999999999998</v>
      </c>
      <c r="B602" s="2"/>
      <c r="C602" s="114" t="s">
        <v>674</v>
      </c>
      <c r="D602" s="115" t="s">
        <v>382</v>
      </c>
      <c r="E602" s="115">
        <v>22</v>
      </c>
      <c r="F602" s="116"/>
      <c r="G602" s="135">
        <f t="shared" si="61"/>
        <v>0</v>
      </c>
    </row>
    <row r="603" spans="1:7" ht="63.75">
      <c r="A603" s="2">
        <v>2.4</v>
      </c>
      <c r="B603" s="2"/>
      <c r="C603" s="114" t="s">
        <v>675</v>
      </c>
      <c r="D603" s="115" t="s">
        <v>382</v>
      </c>
      <c r="E603" s="115">
        <v>5</v>
      </c>
      <c r="F603" s="116"/>
      <c r="G603" s="135">
        <f t="shared" si="61"/>
        <v>0</v>
      </c>
    </row>
    <row r="604" spans="1:7" ht="63.75">
      <c r="A604" s="2">
        <v>2.5</v>
      </c>
      <c r="B604" s="2"/>
      <c r="C604" s="114" t="s">
        <v>676</v>
      </c>
      <c r="D604" s="115" t="s">
        <v>382</v>
      </c>
      <c r="E604" s="115">
        <v>5</v>
      </c>
      <c r="F604" s="116"/>
      <c r="G604" s="135">
        <f t="shared" si="61"/>
        <v>0</v>
      </c>
    </row>
    <row r="605" spans="1:7">
      <c r="A605" s="2">
        <v>2.6</v>
      </c>
      <c r="B605" s="2"/>
      <c r="C605" s="114" t="s">
        <v>424</v>
      </c>
      <c r="D605" s="115" t="s">
        <v>382</v>
      </c>
      <c r="E605" s="115">
        <f>SUM(E600:E604)*2</f>
        <v>120</v>
      </c>
      <c r="F605" s="116"/>
      <c r="G605" s="135">
        <f t="shared" si="61"/>
        <v>0</v>
      </c>
    </row>
    <row r="606" spans="1:7">
      <c r="A606" s="2">
        <v>2.7</v>
      </c>
      <c r="B606" s="2"/>
      <c r="C606" s="114" t="s">
        <v>425</v>
      </c>
      <c r="D606" s="115" t="s">
        <v>382</v>
      </c>
      <c r="E606" s="115">
        <f>SUM(E600:E604)</f>
        <v>60</v>
      </c>
      <c r="F606" s="116"/>
      <c r="G606" s="135">
        <f t="shared" si="61"/>
        <v>0</v>
      </c>
    </row>
    <row r="607" spans="1:7">
      <c r="A607" s="2">
        <v>2.8</v>
      </c>
      <c r="B607" s="2"/>
      <c r="C607" s="114" t="s">
        <v>426</v>
      </c>
      <c r="D607" s="115" t="s">
        <v>382</v>
      </c>
      <c r="E607" s="115">
        <f>E606</f>
        <v>60</v>
      </c>
      <c r="F607" s="116"/>
      <c r="G607" s="135">
        <f t="shared" si="61"/>
        <v>0</v>
      </c>
    </row>
    <row r="608" spans="1:7">
      <c r="A608" s="2">
        <v>2.9</v>
      </c>
      <c r="B608" s="2"/>
      <c r="C608" s="114" t="s">
        <v>427</v>
      </c>
      <c r="D608" s="115" t="s">
        <v>382</v>
      </c>
      <c r="E608" s="115">
        <v>240</v>
      </c>
      <c r="F608" s="116"/>
      <c r="G608" s="135">
        <f t="shared" si="61"/>
        <v>0</v>
      </c>
    </row>
    <row r="609" spans="1:7">
      <c r="A609" s="124">
        <v>2.1</v>
      </c>
      <c r="B609" s="2"/>
      <c r="C609" s="114" t="s">
        <v>428</v>
      </c>
      <c r="D609" s="115" t="s">
        <v>382</v>
      </c>
      <c r="E609" s="115">
        <f>E605</f>
        <v>120</v>
      </c>
      <c r="F609" s="116"/>
      <c r="G609" s="135">
        <f t="shared" si="61"/>
        <v>0</v>
      </c>
    </row>
    <row r="610" spans="1:7">
      <c r="A610" s="391">
        <v>2.11</v>
      </c>
      <c r="B610" s="2"/>
      <c r="C610" s="114" t="s">
        <v>408</v>
      </c>
      <c r="D610" s="115"/>
      <c r="E610" s="115"/>
      <c r="F610" s="116"/>
      <c r="G610" s="135">
        <f t="shared" si="61"/>
        <v>0</v>
      </c>
    </row>
    <row r="611" spans="1:7">
      <c r="A611" s="391"/>
      <c r="B611" s="2" t="s">
        <v>449</v>
      </c>
      <c r="C611" s="126" t="s">
        <v>429</v>
      </c>
      <c r="D611" s="127" t="s">
        <v>288</v>
      </c>
      <c r="E611" s="128">
        <v>45</v>
      </c>
      <c r="F611" s="116"/>
      <c r="G611" s="135">
        <f t="shared" si="61"/>
        <v>0</v>
      </c>
    </row>
    <row r="612" spans="1:7">
      <c r="A612" s="391"/>
      <c r="B612" s="2" t="s">
        <v>450</v>
      </c>
      <c r="C612" s="126" t="s">
        <v>430</v>
      </c>
      <c r="D612" s="127" t="s">
        <v>288</v>
      </c>
      <c r="E612" s="128">
        <v>25</v>
      </c>
      <c r="F612" s="116"/>
      <c r="G612" s="135">
        <f t="shared" si="61"/>
        <v>0</v>
      </c>
    </row>
    <row r="613" spans="1:7">
      <c r="A613" s="391"/>
      <c r="B613" s="2" t="s">
        <v>451</v>
      </c>
      <c r="C613" s="129" t="s">
        <v>431</v>
      </c>
      <c r="D613" s="130" t="s">
        <v>288</v>
      </c>
      <c r="E613" s="131">
        <v>110</v>
      </c>
      <c r="F613" s="132"/>
      <c r="G613" s="135">
        <f t="shared" si="61"/>
        <v>0</v>
      </c>
    </row>
    <row r="614" spans="1:7">
      <c r="A614" s="391"/>
      <c r="B614" s="2" t="s">
        <v>452</v>
      </c>
      <c r="C614" s="126" t="s">
        <v>432</v>
      </c>
      <c r="D614" s="127" t="s">
        <v>288</v>
      </c>
      <c r="E614" s="128">
        <v>85</v>
      </c>
      <c r="F614" s="116"/>
      <c r="G614" s="135">
        <f t="shared" si="61"/>
        <v>0</v>
      </c>
    </row>
    <row r="615" spans="1:7">
      <c r="A615" s="391"/>
      <c r="B615" s="2" t="s">
        <v>453</v>
      </c>
      <c r="C615" s="126" t="s">
        <v>433</v>
      </c>
      <c r="D615" s="127" t="s">
        <v>288</v>
      </c>
      <c r="E615" s="128">
        <v>160</v>
      </c>
      <c r="F615" s="116"/>
      <c r="G615" s="135">
        <f t="shared" si="61"/>
        <v>0</v>
      </c>
    </row>
    <row r="616" spans="1:7">
      <c r="A616" s="391"/>
      <c r="B616" s="2" t="s">
        <v>454</v>
      </c>
      <c r="C616" s="126" t="s">
        <v>434</v>
      </c>
      <c r="D616" s="127" t="s">
        <v>288</v>
      </c>
      <c r="E616" s="128">
        <v>540</v>
      </c>
      <c r="F616" s="116"/>
      <c r="G616" s="135">
        <f t="shared" si="61"/>
        <v>0</v>
      </c>
    </row>
    <row r="617" spans="1:7">
      <c r="A617" s="391"/>
      <c r="B617" s="2" t="s">
        <v>455</v>
      </c>
      <c r="C617" s="126" t="s">
        <v>435</v>
      </c>
      <c r="D617" s="127" t="s">
        <v>288</v>
      </c>
      <c r="E617" s="128">
        <v>140</v>
      </c>
      <c r="F617" s="116"/>
      <c r="G617" s="135">
        <f t="shared" si="61"/>
        <v>0</v>
      </c>
    </row>
    <row r="618" spans="1:7">
      <c r="A618" s="391"/>
      <c r="B618" s="2" t="s">
        <v>456</v>
      </c>
      <c r="C618" s="126" t="s">
        <v>436</v>
      </c>
      <c r="D618" s="127" t="s">
        <v>288</v>
      </c>
      <c r="E618" s="128">
        <v>620</v>
      </c>
      <c r="F618" s="116"/>
      <c r="G618" s="135">
        <f t="shared" si="61"/>
        <v>0</v>
      </c>
    </row>
    <row r="619" spans="1:7" ht="25.5">
      <c r="A619" s="2">
        <v>2.12</v>
      </c>
      <c r="B619" s="2"/>
      <c r="C619" s="117" t="s">
        <v>437</v>
      </c>
      <c r="D619" s="127" t="s">
        <v>413</v>
      </c>
      <c r="E619" s="133">
        <v>0.5</v>
      </c>
      <c r="F619" s="116"/>
      <c r="G619" s="135">
        <f t="shared" si="61"/>
        <v>0</v>
      </c>
    </row>
    <row r="620" spans="1:7">
      <c r="A620" s="2">
        <v>2.13</v>
      </c>
      <c r="B620" s="2"/>
      <c r="C620" s="114" t="s">
        <v>438</v>
      </c>
      <c r="D620" s="115" t="s">
        <v>382</v>
      </c>
      <c r="E620" s="115">
        <v>20</v>
      </c>
      <c r="F620" s="116"/>
      <c r="G620" s="135">
        <f t="shared" si="61"/>
        <v>0</v>
      </c>
    </row>
    <row r="621" spans="1:7" ht="25.5">
      <c r="A621" s="2">
        <v>2.14</v>
      </c>
      <c r="B621" s="2"/>
      <c r="C621" s="114" t="s">
        <v>439</v>
      </c>
      <c r="D621" s="115"/>
      <c r="E621" s="115"/>
      <c r="F621" s="116"/>
      <c r="G621" s="135">
        <f t="shared" si="61"/>
        <v>0</v>
      </c>
    </row>
    <row r="622" spans="1:7">
      <c r="A622" s="2">
        <v>2.15</v>
      </c>
      <c r="B622" s="2"/>
      <c r="C622" s="114" t="s">
        <v>440</v>
      </c>
      <c r="D622" s="115" t="s">
        <v>382</v>
      </c>
      <c r="E622" s="115">
        <v>1</v>
      </c>
      <c r="F622" s="116"/>
      <c r="G622" s="135">
        <f t="shared" si="61"/>
        <v>0</v>
      </c>
    </row>
    <row r="623" spans="1:7" ht="25.5">
      <c r="A623" s="2">
        <v>2.16</v>
      </c>
      <c r="B623" s="2"/>
      <c r="C623" s="114" t="s">
        <v>441</v>
      </c>
      <c r="D623" s="115" t="s">
        <v>288</v>
      </c>
      <c r="E623" s="115">
        <v>350</v>
      </c>
      <c r="F623" s="116"/>
      <c r="G623" s="135">
        <f t="shared" si="61"/>
        <v>0</v>
      </c>
    </row>
    <row r="624" spans="1:7">
      <c r="A624" s="2">
        <v>2.17</v>
      </c>
      <c r="B624" s="2"/>
      <c r="C624" s="114" t="s">
        <v>442</v>
      </c>
      <c r="D624" s="115" t="s">
        <v>288</v>
      </c>
      <c r="E624" s="115">
        <v>120</v>
      </c>
      <c r="F624" s="116"/>
      <c r="G624" s="135">
        <f t="shared" si="61"/>
        <v>0</v>
      </c>
    </row>
    <row r="625" spans="1:7">
      <c r="A625" s="2">
        <v>2.1800000000000002</v>
      </c>
      <c r="B625" s="2"/>
      <c r="C625" s="114" t="s">
        <v>443</v>
      </c>
      <c r="D625" s="115" t="s">
        <v>288</v>
      </c>
      <c r="E625" s="115">
        <v>220</v>
      </c>
      <c r="F625" s="116"/>
      <c r="G625" s="135">
        <f t="shared" si="61"/>
        <v>0</v>
      </c>
    </row>
    <row r="626" spans="1:7" ht="25.5">
      <c r="A626" s="2">
        <v>2.19</v>
      </c>
      <c r="B626" s="2"/>
      <c r="C626" s="114" t="s">
        <v>444</v>
      </c>
      <c r="D626" s="115" t="s">
        <v>413</v>
      </c>
      <c r="E626" s="115">
        <v>0.7</v>
      </c>
      <c r="F626" s="116"/>
      <c r="G626" s="135">
        <f t="shared" si="61"/>
        <v>0</v>
      </c>
    </row>
    <row r="627" spans="1:7">
      <c r="A627" s="2">
        <v>2.2000000000000002</v>
      </c>
      <c r="B627" s="2"/>
      <c r="C627" s="114" t="s">
        <v>445</v>
      </c>
      <c r="D627" s="115"/>
      <c r="E627" s="115"/>
      <c r="F627" s="116"/>
      <c r="G627" s="135">
        <f t="shared" si="61"/>
        <v>0</v>
      </c>
    </row>
    <row r="628" spans="1:7">
      <c r="A628" s="2">
        <v>2.21</v>
      </c>
      <c r="B628" s="2"/>
      <c r="C628" s="114" t="s">
        <v>446</v>
      </c>
      <c r="D628" s="115" t="s">
        <v>422</v>
      </c>
      <c r="E628" s="115">
        <v>10</v>
      </c>
      <c r="F628" s="116"/>
      <c r="G628" s="135">
        <f t="shared" si="61"/>
        <v>0</v>
      </c>
    </row>
    <row r="629" spans="1:7">
      <c r="A629" s="2">
        <v>2.2200000000000002</v>
      </c>
      <c r="B629" s="2"/>
      <c r="C629" s="114" t="s">
        <v>447</v>
      </c>
      <c r="D629" s="115" t="s">
        <v>422</v>
      </c>
      <c r="E629" s="115">
        <v>8</v>
      </c>
      <c r="F629" s="116"/>
      <c r="G629" s="135">
        <f t="shared" si="61"/>
        <v>0</v>
      </c>
    </row>
    <row r="630" spans="1:7">
      <c r="A630" s="2">
        <v>2.23</v>
      </c>
      <c r="B630" s="2"/>
      <c r="C630" s="117" t="s">
        <v>421</v>
      </c>
      <c r="D630" s="118" t="s">
        <v>422</v>
      </c>
      <c r="E630" s="118">
        <v>1</v>
      </c>
      <c r="F630" s="119"/>
      <c r="G630" s="135">
        <f t="shared" si="61"/>
        <v>0</v>
      </c>
    </row>
    <row r="631" spans="1:7" ht="76.5" customHeight="1">
      <c r="A631" s="2">
        <v>2.2400000000000002</v>
      </c>
      <c r="B631" s="2"/>
      <c r="C631" s="117" t="s">
        <v>448</v>
      </c>
      <c r="D631" s="118" t="s">
        <v>422</v>
      </c>
      <c r="E631" s="118">
        <v>2</v>
      </c>
      <c r="F631" s="119"/>
      <c r="G631" s="135">
        <f t="shared" si="61"/>
        <v>0</v>
      </c>
    </row>
    <row r="632" spans="1:7">
      <c r="F632" s="112"/>
      <c r="G632" s="113"/>
    </row>
    <row r="633" spans="1:7">
      <c r="F633" s="20" t="s">
        <v>529</v>
      </c>
      <c r="G633" s="8">
        <f>SUM(G600:G631)</f>
        <v>0</v>
      </c>
    </row>
    <row r="634" spans="1:7">
      <c r="F634" s="112"/>
      <c r="G634" s="113"/>
    </row>
    <row r="635" spans="1:7">
      <c r="A635" s="105">
        <v>3</v>
      </c>
      <c r="B635" s="392" t="s">
        <v>457</v>
      </c>
      <c r="C635" s="392"/>
      <c r="D635" s="392"/>
      <c r="E635" s="392"/>
      <c r="F635" s="392"/>
      <c r="G635" s="392"/>
    </row>
    <row r="636" spans="1:7" ht="21" customHeight="1">
      <c r="A636" s="2">
        <v>3.1</v>
      </c>
      <c r="B636" s="2"/>
      <c r="C636" s="136" t="s">
        <v>677</v>
      </c>
      <c r="D636" s="115" t="s">
        <v>288</v>
      </c>
      <c r="E636" s="115">
        <v>550</v>
      </c>
      <c r="F636" s="116"/>
      <c r="G636" s="142">
        <f>E636*F636</f>
        <v>0</v>
      </c>
    </row>
    <row r="637" spans="1:7" ht="25.5">
      <c r="A637" s="2">
        <v>3.2</v>
      </c>
      <c r="B637" s="2"/>
      <c r="C637" s="136" t="s">
        <v>614</v>
      </c>
      <c r="D637" s="115"/>
      <c r="E637" s="115"/>
      <c r="F637" s="116"/>
      <c r="G637" s="142">
        <f t="shared" ref="G637:G647" si="62">E637*F637</f>
        <v>0</v>
      </c>
    </row>
    <row r="638" spans="1:7">
      <c r="A638" s="2">
        <v>3.3</v>
      </c>
      <c r="B638" s="2"/>
      <c r="C638" s="137" t="s">
        <v>458</v>
      </c>
      <c r="D638" s="115" t="s">
        <v>382</v>
      </c>
      <c r="E638" s="115">
        <v>1</v>
      </c>
      <c r="F638" s="116"/>
      <c r="G638" s="142">
        <f t="shared" si="62"/>
        <v>0</v>
      </c>
    </row>
    <row r="639" spans="1:7">
      <c r="A639" s="2">
        <v>3.4</v>
      </c>
      <c r="B639" s="2"/>
      <c r="C639" s="136" t="s">
        <v>459</v>
      </c>
      <c r="D639" s="393" t="s">
        <v>382</v>
      </c>
      <c r="E639" s="393">
        <v>1</v>
      </c>
      <c r="F639" s="394"/>
      <c r="G639" s="142">
        <f t="shared" si="62"/>
        <v>0</v>
      </c>
    </row>
    <row r="640" spans="1:7">
      <c r="A640" s="2">
        <v>3.5</v>
      </c>
      <c r="B640" s="2"/>
      <c r="C640" s="136" t="s">
        <v>460</v>
      </c>
      <c r="D640" s="393"/>
      <c r="E640" s="393"/>
      <c r="F640" s="394"/>
      <c r="G640" s="142">
        <f t="shared" si="62"/>
        <v>0</v>
      </c>
    </row>
    <row r="641" spans="1:7">
      <c r="A641" s="2">
        <v>3.6</v>
      </c>
      <c r="B641" s="2"/>
      <c r="C641" s="138" t="s">
        <v>461</v>
      </c>
      <c r="D641" s="115" t="s">
        <v>382</v>
      </c>
      <c r="E641" s="115">
        <f>E639*2</f>
        <v>2</v>
      </c>
      <c r="F641" s="116"/>
      <c r="G641" s="142">
        <f t="shared" si="62"/>
        <v>0</v>
      </c>
    </row>
    <row r="642" spans="1:7">
      <c r="A642" s="2">
        <v>3.7</v>
      </c>
      <c r="B642" s="2"/>
      <c r="C642" s="138" t="s">
        <v>438</v>
      </c>
      <c r="D642" s="115" t="s">
        <v>382</v>
      </c>
      <c r="E642" s="115">
        <v>2</v>
      </c>
      <c r="F642" s="116"/>
      <c r="G642" s="142">
        <f t="shared" si="62"/>
        <v>0</v>
      </c>
    </row>
    <row r="643" spans="1:7">
      <c r="A643" s="2">
        <v>3.8</v>
      </c>
      <c r="B643" s="2"/>
      <c r="C643" s="138" t="s">
        <v>462</v>
      </c>
      <c r="D643" s="115" t="s">
        <v>382</v>
      </c>
      <c r="E643" s="115">
        <v>2</v>
      </c>
      <c r="F643" s="116"/>
      <c r="G643" s="142">
        <f t="shared" si="62"/>
        <v>0</v>
      </c>
    </row>
    <row r="644" spans="1:7">
      <c r="A644" s="2">
        <v>3.9</v>
      </c>
      <c r="B644" s="2"/>
      <c r="C644" s="136" t="s">
        <v>463</v>
      </c>
      <c r="D644" s="127" t="s">
        <v>464</v>
      </c>
      <c r="E644" s="128">
        <v>61.5</v>
      </c>
      <c r="F644" s="116"/>
      <c r="G644" s="142">
        <f t="shared" si="62"/>
        <v>0</v>
      </c>
    </row>
    <row r="645" spans="1:7">
      <c r="A645" s="124">
        <v>3.1</v>
      </c>
      <c r="B645" s="2"/>
      <c r="C645" s="139" t="s">
        <v>465</v>
      </c>
      <c r="D645" s="127" t="s">
        <v>288</v>
      </c>
      <c r="E645" s="128">
        <v>25</v>
      </c>
      <c r="F645" s="116"/>
      <c r="G645" s="142">
        <f t="shared" si="62"/>
        <v>0</v>
      </c>
    </row>
    <row r="646" spans="1:7">
      <c r="A646" s="2">
        <v>3.11</v>
      </c>
      <c r="B646" s="2"/>
      <c r="C646" s="136" t="s">
        <v>466</v>
      </c>
      <c r="D646" s="115" t="s">
        <v>382</v>
      </c>
      <c r="E646" s="131">
        <v>7</v>
      </c>
      <c r="F646" s="132"/>
      <c r="G646" s="142">
        <f t="shared" si="62"/>
        <v>0</v>
      </c>
    </row>
    <row r="647" spans="1:7">
      <c r="A647" s="2">
        <v>3.12</v>
      </c>
      <c r="B647" s="2"/>
      <c r="C647" s="136" t="s">
        <v>467</v>
      </c>
      <c r="D647" s="115" t="s">
        <v>382</v>
      </c>
      <c r="E647" s="128">
        <v>1</v>
      </c>
      <c r="F647" s="116"/>
      <c r="G647" s="142">
        <f t="shared" si="62"/>
        <v>0</v>
      </c>
    </row>
    <row r="648" spans="1:7">
      <c r="F648" s="112"/>
      <c r="G648" s="113"/>
    </row>
    <row r="649" spans="1:7">
      <c r="F649" s="20" t="s">
        <v>531</v>
      </c>
      <c r="G649" s="8">
        <f>SUM(G636:G647)</f>
        <v>0</v>
      </c>
    </row>
    <row r="650" spans="1:7">
      <c r="F650" s="112"/>
      <c r="G650" s="113"/>
    </row>
    <row r="651" spans="1:7">
      <c r="A651" s="105">
        <v>4</v>
      </c>
      <c r="B651" s="392" t="s">
        <v>468</v>
      </c>
      <c r="C651" s="392"/>
      <c r="D651" s="392"/>
      <c r="E651" s="392"/>
      <c r="F651" s="392"/>
      <c r="G651" s="392"/>
    </row>
    <row r="652" spans="1:7" ht="274.5" customHeight="1">
      <c r="A652" s="2">
        <v>4.0999999999999996</v>
      </c>
      <c r="B652" s="2"/>
      <c r="C652" s="143" t="s">
        <v>678</v>
      </c>
      <c r="D652" s="144" t="s">
        <v>422</v>
      </c>
      <c r="E652" s="145">
        <v>1</v>
      </c>
      <c r="F652" s="146"/>
      <c r="G652" s="135">
        <f>E652*F652</f>
        <v>0</v>
      </c>
    </row>
    <row r="653" spans="1:7" ht="25.5">
      <c r="A653" s="2">
        <v>4.2</v>
      </c>
      <c r="B653" s="2"/>
      <c r="C653" s="147" t="s">
        <v>469</v>
      </c>
      <c r="D653" s="148" t="s">
        <v>422</v>
      </c>
      <c r="E653" s="149">
        <v>2</v>
      </c>
      <c r="F653" s="150"/>
      <c r="G653" s="135">
        <f t="shared" ref="G653:G683" si="63">E653*F653</f>
        <v>0</v>
      </c>
    </row>
    <row r="654" spans="1:7" ht="197.25" customHeight="1">
      <c r="A654" s="2">
        <v>4.3</v>
      </c>
      <c r="B654" s="2"/>
      <c r="C654" s="143" t="s">
        <v>679</v>
      </c>
      <c r="D654" s="144" t="s">
        <v>422</v>
      </c>
      <c r="E654" s="145">
        <v>1</v>
      </c>
      <c r="F654" s="146"/>
      <c r="G654" s="135">
        <f t="shared" si="63"/>
        <v>0</v>
      </c>
    </row>
    <row r="655" spans="1:7" ht="15">
      <c r="A655" s="2">
        <v>4.4000000000000004</v>
      </c>
      <c r="B655" s="2"/>
      <c r="C655" s="147" t="s">
        <v>470</v>
      </c>
      <c r="D655" s="148" t="s">
        <v>422</v>
      </c>
      <c r="E655" s="149">
        <v>1</v>
      </c>
      <c r="F655" s="150"/>
      <c r="G655" s="135">
        <f t="shared" si="63"/>
        <v>0</v>
      </c>
    </row>
    <row r="656" spans="1:7" ht="38.25">
      <c r="A656" s="2">
        <v>4.5</v>
      </c>
      <c r="B656" s="2"/>
      <c r="C656" s="147" t="s">
        <v>471</v>
      </c>
      <c r="D656" s="148" t="s">
        <v>8</v>
      </c>
      <c r="E656" s="149">
        <v>6650</v>
      </c>
      <c r="F656" s="150"/>
      <c r="G656" s="135">
        <f t="shared" si="63"/>
        <v>0</v>
      </c>
    </row>
    <row r="657" spans="1:7" ht="25.5">
      <c r="A657" s="2">
        <v>4.5999999999999996</v>
      </c>
      <c r="B657" s="2"/>
      <c r="C657" s="147" t="s">
        <v>472</v>
      </c>
      <c r="D657" s="148" t="s">
        <v>413</v>
      </c>
      <c r="E657" s="149">
        <v>0.3</v>
      </c>
      <c r="F657" s="150"/>
      <c r="G657" s="135">
        <f t="shared" si="63"/>
        <v>0</v>
      </c>
    </row>
    <row r="658" spans="1:7">
      <c r="A658" s="2">
        <v>4.7</v>
      </c>
      <c r="B658" s="2"/>
      <c r="C658" s="126" t="s">
        <v>473</v>
      </c>
      <c r="D658" s="115" t="s">
        <v>464</v>
      </c>
      <c r="E658" s="151">
        <v>600</v>
      </c>
      <c r="F658" s="150"/>
      <c r="G658" s="135">
        <f t="shared" si="63"/>
        <v>0</v>
      </c>
    </row>
    <row r="659" spans="1:7" ht="25.5">
      <c r="A659" s="2">
        <v>4.8</v>
      </c>
      <c r="B659" s="2"/>
      <c r="C659" s="147" t="s">
        <v>474</v>
      </c>
      <c r="D659" s="148" t="s">
        <v>422</v>
      </c>
      <c r="E659" s="149">
        <v>1</v>
      </c>
      <c r="F659" s="150"/>
      <c r="G659" s="135">
        <f t="shared" si="63"/>
        <v>0</v>
      </c>
    </row>
    <row r="660" spans="1:7" s="166" customFormat="1" ht="34.5" customHeight="1">
      <c r="A660" s="164">
        <v>4.9000000000000004</v>
      </c>
      <c r="B660" s="164"/>
      <c r="C660" s="165" t="s">
        <v>475</v>
      </c>
      <c r="D660" s="148" t="s">
        <v>422</v>
      </c>
      <c r="E660" s="149">
        <v>3</v>
      </c>
      <c r="F660" s="150"/>
      <c r="G660" s="135">
        <f t="shared" si="63"/>
        <v>0</v>
      </c>
    </row>
    <row r="661" spans="1:7" s="166" customFormat="1" ht="30.75" customHeight="1">
      <c r="A661" s="167">
        <v>4.0999999999999996</v>
      </c>
      <c r="B661" s="164"/>
      <c r="C661" s="165" t="s">
        <v>476</v>
      </c>
      <c r="D661" s="148" t="s">
        <v>422</v>
      </c>
      <c r="E661" s="149">
        <v>26</v>
      </c>
      <c r="F661" s="150"/>
      <c r="G661" s="135">
        <f t="shared" si="63"/>
        <v>0</v>
      </c>
    </row>
    <row r="662" spans="1:7" s="166" customFormat="1" ht="39">
      <c r="A662" s="164">
        <v>4.1100000000000003</v>
      </c>
      <c r="B662" s="164"/>
      <c r="C662" s="165" t="s">
        <v>477</v>
      </c>
      <c r="D662" s="148" t="s">
        <v>422</v>
      </c>
      <c r="E662" s="149">
        <v>13</v>
      </c>
      <c r="F662" s="150"/>
      <c r="G662" s="135">
        <f t="shared" si="63"/>
        <v>0</v>
      </c>
    </row>
    <row r="663" spans="1:7" s="166" customFormat="1" ht="39">
      <c r="A663" s="167">
        <v>4.12</v>
      </c>
      <c r="B663" s="164"/>
      <c r="C663" s="165" t="s">
        <v>478</v>
      </c>
      <c r="D663" s="148" t="s">
        <v>422</v>
      </c>
      <c r="E663" s="149">
        <v>13</v>
      </c>
      <c r="F663" s="150"/>
      <c r="G663" s="135">
        <f t="shared" si="63"/>
        <v>0</v>
      </c>
    </row>
    <row r="664" spans="1:7" ht="25.5">
      <c r="A664" s="2">
        <v>4.13</v>
      </c>
      <c r="B664" s="2"/>
      <c r="C664" s="147" t="s">
        <v>479</v>
      </c>
      <c r="D664" s="148" t="s">
        <v>422</v>
      </c>
      <c r="E664" s="149">
        <v>5</v>
      </c>
      <c r="F664" s="150"/>
      <c r="G664" s="135">
        <f t="shared" si="63"/>
        <v>0</v>
      </c>
    </row>
    <row r="665" spans="1:7" ht="25.5">
      <c r="A665" s="124">
        <v>4.1399999999999997</v>
      </c>
      <c r="B665" s="2"/>
      <c r="C665" s="147" t="s">
        <v>480</v>
      </c>
      <c r="D665" s="148" t="s">
        <v>422</v>
      </c>
      <c r="E665" s="149">
        <v>1</v>
      </c>
      <c r="F665" s="150"/>
      <c r="G665" s="135">
        <f t="shared" si="63"/>
        <v>0</v>
      </c>
    </row>
    <row r="666" spans="1:7" ht="25.5">
      <c r="A666" s="2">
        <v>4.1500000000000004</v>
      </c>
      <c r="B666" s="2"/>
      <c r="C666" s="147" t="s">
        <v>481</v>
      </c>
      <c r="D666" s="148" t="s">
        <v>422</v>
      </c>
      <c r="E666" s="149">
        <v>24</v>
      </c>
      <c r="F666" s="150"/>
      <c r="G666" s="135">
        <f t="shared" si="63"/>
        <v>0</v>
      </c>
    </row>
    <row r="667" spans="1:7" ht="15">
      <c r="A667" s="124">
        <v>4.16</v>
      </c>
      <c r="B667" s="2"/>
      <c r="C667" s="147" t="s">
        <v>482</v>
      </c>
      <c r="D667" s="148" t="s">
        <v>422</v>
      </c>
      <c r="E667" s="149">
        <v>24</v>
      </c>
      <c r="F667" s="150"/>
      <c r="G667" s="135">
        <f t="shared" si="63"/>
        <v>0</v>
      </c>
    </row>
    <row r="668" spans="1:7" ht="25.5">
      <c r="A668" s="2">
        <v>4.17</v>
      </c>
      <c r="B668" s="2"/>
      <c r="C668" s="147" t="s">
        <v>483</v>
      </c>
      <c r="D668" s="148" t="s">
        <v>422</v>
      </c>
      <c r="E668" s="149">
        <v>2</v>
      </c>
      <c r="F668" s="150"/>
      <c r="G668" s="135">
        <f t="shared" si="63"/>
        <v>0</v>
      </c>
    </row>
    <row r="669" spans="1:7" ht="25.5">
      <c r="A669" s="124">
        <v>4.1800000000000104</v>
      </c>
      <c r="B669" s="2"/>
      <c r="C669" s="147" t="s">
        <v>484</v>
      </c>
      <c r="D669" s="148" t="s">
        <v>422</v>
      </c>
      <c r="E669" s="149">
        <v>2</v>
      </c>
      <c r="F669" s="150"/>
      <c r="G669" s="135">
        <f t="shared" si="63"/>
        <v>0</v>
      </c>
    </row>
    <row r="670" spans="1:7" ht="25.5">
      <c r="A670" s="2">
        <v>4.1900000000000102</v>
      </c>
      <c r="B670" s="2"/>
      <c r="C670" s="147" t="s">
        <v>485</v>
      </c>
      <c r="D670" s="148" t="s">
        <v>422</v>
      </c>
      <c r="E670" s="149">
        <v>2</v>
      </c>
      <c r="F670" s="150"/>
      <c r="G670" s="135">
        <f t="shared" si="63"/>
        <v>0</v>
      </c>
    </row>
    <row r="671" spans="1:7" ht="25.5">
      <c r="A671" s="124">
        <v>4.2000000000000099</v>
      </c>
      <c r="B671" s="2"/>
      <c r="C671" s="147" t="s">
        <v>486</v>
      </c>
      <c r="D671" s="148" t="s">
        <v>422</v>
      </c>
      <c r="E671" s="149">
        <v>2</v>
      </c>
      <c r="F671" s="150"/>
      <c r="G671" s="135">
        <f t="shared" si="63"/>
        <v>0</v>
      </c>
    </row>
    <row r="672" spans="1:7" ht="25.5">
      <c r="A672" s="2">
        <v>4.2100000000000097</v>
      </c>
      <c r="B672" s="2"/>
      <c r="C672" s="147" t="s">
        <v>487</v>
      </c>
      <c r="D672" s="148" t="s">
        <v>422</v>
      </c>
      <c r="E672" s="149">
        <v>4</v>
      </c>
      <c r="F672" s="150"/>
      <c r="G672" s="135">
        <f t="shared" si="63"/>
        <v>0</v>
      </c>
    </row>
    <row r="673" spans="1:7" ht="25.5">
      <c r="A673" s="124">
        <v>4.2200000000000104</v>
      </c>
      <c r="B673" s="2"/>
      <c r="C673" s="147" t="s">
        <v>488</v>
      </c>
      <c r="D673" s="148" t="s">
        <v>422</v>
      </c>
      <c r="E673" s="149">
        <v>3</v>
      </c>
      <c r="F673" s="150"/>
      <c r="G673" s="135">
        <f t="shared" si="63"/>
        <v>0</v>
      </c>
    </row>
    <row r="674" spans="1:7" ht="25.5">
      <c r="A674" s="2">
        <v>4.2300000000000102</v>
      </c>
      <c r="B674" s="2"/>
      <c r="C674" s="147" t="s">
        <v>489</v>
      </c>
      <c r="D674" s="148" t="s">
        <v>422</v>
      </c>
      <c r="E674" s="149">
        <v>3</v>
      </c>
      <c r="F674" s="150"/>
      <c r="G674" s="135">
        <f t="shared" si="63"/>
        <v>0</v>
      </c>
    </row>
    <row r="675" spans="1:7" ht="25.5">
      <c r="A675" s="124">
        <v>4.24000000000001</v>
      </c>
      <c r="B675" s="2"/>
      <c r="C675" s="147" t="s">
        <v>490</v>
      </c>
      <c r="D675" s="148" t="s">
        <v>422</v>
      </c>
      <c r="E675" s="149">
        <v>14</v>
      </c>
      <c r="F675" s="150"/>
      <c r="G675" s="135">
        <f t="shared" si="63"/>
        <v>0</v>
      </c>
    </row>
    <row r="676" spans="1:7" ht="25.5">
      <c r="A676" s="2">
        <v>4.2500000000000098</v>
      </c>
      <c r="B676" s="2"/>
      <c r="C676" s="147" t="s">
        <v>491</v>
      </c>
      <c r="D676" s="148" t="s">
        <v>422</v>
      </c>
      <c r="E676" s="149">
        <v>3</v>
      </c>
      <c r="F676" s="150"/>
      <c r="G676" s="135">
        <f t="shared" si="63"/>
        <v>0</v>
      </c>
    </row>
    <row r="677" spans="1:7" ht="25.5">
      <c r="A677" s="124">
        <v>4.2600000000000096</v>
      </c>
      <c r="B677" s="2"/>
      <c r="C677" s="147" t="s">
        <v>492</v>
      </c>
      <c r="D677" s="148" t="s">
        <v>422</v>
      </c>
      <c r="E677" s="149">
        <v>2</v>
      </c>
      <c r="F677" s="150"/>
      <c r="G677" s="135">
        <f t="shared" si="63"/>
        <v>0</v>
      </c>
    </row>
    <row r="678" spans="1:7" ht="25.5">
      <c r="A678" s="2">
        <v>4.2700000000000102</v>
      </c>
      <c r="B678" s="2"/>
      <c r="C678" s="147" t="s">
        <v>493</v>
      </c>
      <c r="D678" s="148" t="s">
        <v>422</v>
      </c>
      <c r="E678" s="149">
        <v>5</v>
      </c>
      <c r="F678" s="150"/>
      <c r="G678" s="135">
        <f t="shared" si="63"/>
        <v>0</v>
      </c>
    </row>
    <row r="679" spans="1:7" ht="25.5">
      <c r="A679" s="124">
        <v>4.28000000000001</v>
      </c>
      <c r="B679" s="2"/>
      <c r="C679" s="147" t="s">
        <v>494</v>
      </c>
      <c r="D679" s="148" t="s">
        <v>422</v>
      </c>
      <c r="E679" s="149">
        <v>2</v>
      </c>
      <c r="F679" s="150"/>
      <c r="G679" s="135">
        <f t="shared" si="63"/>
        <v>0</v>
      </c>
    </row>
    <row r="680" spans="1:7" ht="25.5">
      <c r="A680" s="2">
        <v>4.2900000000000098</v>
      </c>
      <c r="B680" s="2"/>
      <c r="C680" s="147" t="s">
        <v>495</v>
      </c>
      <c r="D680" s="148" t="s">
        <v>422</v>
      </c>
      <c r="E680" s="149">
        <v>6</v>
      </c>
      <c r="F680" s="150"/>
      <c r="G680" s="135">
        <f t="shared" si="63"/>
        <v>0</v>
      </c>
    </row>
    <row r="681" spans="1:7" ht="25.5">
      <c r="A681" s="124">
        <v>4.3000000000000096</v>
      </c>
      <c r="B681" s="2"/>
      <c r="C681" s="147" t="s">
        <v>496</v>
      </c>
      <c r="D681" s="148" t="s">
        <v>422</v>
      </c>
      <c r="E681" s="149">
        <v>2</v>
      </c>
      <c r="F681" s="150"/>
      <c r="G681" s="135">
        <f t="shared" si="63"/>
        <v>0</v>
      </c>
    </row>
    <row r="682" spans="1:7" ht="25.5">
      <c r="A682" s="2">
        <v>4.3100000000000103</v>
      </c>
      <c r="B682" s="2"/>
      <c r="C682" s="147" t="s">
        <v>497</v>
      </c>
      <c r="D682" s="148" t="s">
        <v>422</v>
      </c>
      <c r="E682" s="149">
        <v>2</v>
      </c>
      <c r="F682" s="150"/>
      <c r="G682" s="135">
        <f t="shared" si="63"/>
        <v>0</v>
      </c>
    </row>
    <row r="683" spans="1:7" ht="15">
      <c r="A683" s="124">
        <v>4.3200000000000101</v>
      </c>
      <c r="B683" s="2"/>
      <c r="C683" s="147" t="s">
        <v>498</v>
      </c>
      <c r="D683" s="148" t="s">
        <v>422</v>
      </c>
      <c r="E683" s="149">
        <v>2</v>
      </c>
      <c r="F683" s="150"/>
      <c r="G683" s="135">
        <f t="shared" si="63"/>
        <v>0</v>
      </c>
    </row>
    <row r="684" spans="1:7">
      <c r="F684" s="112"/>
      <c r="G684" s="113"/>
    </row>
    <row r="685" spans="1:7">
      <c r="F685" s="20" t="s">
        <v>553</v>
      </c>
      <c r="G685" s="8">
        <f>SUM(G652:G683)</f>
        <v>0</v>
      </c>
    </row>
    <row r="686" spans="1:7">
      <c r="F686" s="112"/>
      <c r="G686" s="113"/>
    </row>
    <row r="687" spans="1:7">
      <c r="A687" s="105">
        <v>5</v>
      </c>
      <c r="B687" s="392" t="s">
        <v>499</v>
      </c>
      <c r="C687" s="392"/>
      <c r="D687" s="392"/>
      <c r="E687" s="392"/>
      <c r="F687" s="392"/>
      <c r="G687" s="392"/>
    </row>
    <row r="688" spans="1:7">
      <c r="A688" s="2"/>
      <c r="B688" s="2"/>
      <c r="C688" s="2"/>
      <c r="D688" s="2"/>
      <c r="E688" s="2"/>
      <c r="F688" s="152"/>
      <c r="G688" s="123"/>
    </row>
    <row r="689" spans="1:7" ht="41.25" customHeight="1">
      <c r="A689" s="2">
        <v>5.0999999999999996</v>
      </c>
      <c r="B689" s="2"/>
      <c r="C689" s="136" t="s">
        <v>681</v>
      </c>
      <c r="D689" s="115" t="s">
        <v>382</v>
      </c>
      <c r="E689" s="115">
        <v>1</v>
      </c>
      <c r="F689" s="116"/>
      <c r="G689" s="135">
        <f>E689*F689</f>
        <v>0</v>
      </c>
    </row>
    <row r="690" spans="1:7" ht="42" customHeight="1">
      <c r="A690" s="2">
        <v>5.2</v>
      </c>
      <c r="B690" s="2"/>
      <c r="C690" s="136" t="s">
        <v>680</v>
      </c>
      <c r="D690" s="115" t="s">
        <v>382</v>
      </c>
      <c r="E690" s="115">
        <v>1</v>
      </c>
      <c r="F690" s="116"/>
      <c r="G690" s="135">
        <f t="shared" ref="G690:G697" si="64">E690*F690</f>
        <v>0</v>
      </c>
    </row>
    <row r="691" spans="1:7" ht="76.5">
      <c r="A691" s="2">
        <v>5.3</v>
      </c>
      <c r="B691" s="2"/>
      <c r="C691" s="136" t="s">
        <v>682</v>
      </c>
      <c r="D691" s="115" t="s">
        <v>382</v>
      </c>
      <c r="E691" s="115">
        <v>1</v>
      </c>
      <c r="F691" s="116"/>
      <c r="G691" s="135">
        <f t="shared" si="64"/>
        <v>0</v>
      </c>
    </row>
    <row r="692" spans="1:7" ht="38.25">
      <c r="A692" s="2">
        <v>5.4</v>
      </c>
      <c r="B692" s="2"/>
      <c r="C692" s="136" t="s">
        <v>500</v>
      </c>
      <c r="D692" s="115" t="s">
        <v>382</v>
      </c>
      <c r="E692" s="115">
        <v>2</v>
      </c>
      <c r="F692" s="116"/>
      <c r="G692" s="135">
        <f t="shared" si="64"/>
        <v>0</v>
      </c>
    </row>
    <row r="693" spans="1:7" ht="25.5">
      <c r="A693" s="2">
        <v>5.5</v>
      </c>
      <c r="B693" s="2"/>
      <c r="C693" s="136" t="s">
        <v>501</v>
      </c>
      <c r="D693" s="115" t="s">
        <v>8</v>
      </c>
      <c r="E693" s="128">
        <v>85</v>
      </c>
      <c r="F693" s="116"/>
      <c r="G693" s="135">
        <f t="shared" si="64"/>
        <v>0</v>
      </c>
    </row>
    <row r="694" spans="1:7" ht="25.5">
      <c r="A694" s="2">
        <v>5.6</v>
      </c>
      <c r="B694" s="2"/>
      <c r="C694" s="139" t="s">
        <v>502</v>
      </c>
      <c r="D694" s="127" t="s">
        <v>413</v>
      </c>
      <c r="E694" s="128">
        <v>0.5</v>
      </c>
      <c r="F694" s="116"/>
      <c r="G694" s="135">
        <f t="shared" si="64"/>
        <v>0</v>
      </c>
    </row>
    <row r="695" spans="1:7">
      <c r="A695" s="2">
        <v>5.7</v>
      </c>
      <c r="B695" s="2"/>
      <c r="C695" s="136" t="s">
        <v>503</v>
      </c>
      <c r="D695" s="115" t="s">
        <v>382</v>
      </c>
      <c r="E695" s="131">
        <v>2</v>
      </c>
      <c r="F695" s="132"/>
      <c r="G695" s="135">
        <f t="shared" si="64"/>
        <v>0</v>
      </c>
    </row>
    <row r="696" spans="1:7" ht="25.5">
      <c r="A696" s="2">
        <v>5.8</v>
      </c>
      <c r="B696" s="2"/>
      <c r="C696" s="136" t="s">
        <v>504</v>
      </c>
      <c r="D696" s="115" t="s">
        <v>382</v>
      </c>
      <c r="E696" s="128">
        <v>1</v>
      </c>
      <c r="F696" s="116"/>
      <c r="G696" s="135">
        <f t="shared" si="64"/>
        <v>0</v>
      </c>
    </row>
    <row r="697" spans="1:7">
      <c r="A697" s="2">
        <v>5.9</v>
      </c>
      <c r="B697" s="2"/>
      <c r="C697" s="136" t="s">
        <v>505</v>
      </c>
      <c r="D697" s="115" t="s">
        <v>382</v>
      </c>
      <c r="E697" s="128">
        <v>4</v>
      </c>
      <c r="F697" s="116"/>
      <c r="G697" s="135">
        <f t="shared" si="64"/>
        <v>0</v>
      </c>
    </row>
    <row r="698" spans="1:7">
      <c r="F698" s="112"/>
      <c r="G698" s="113"/>
    </row>
    <row r="699" spans="1:7">
      <c r="F699" s="20" t="s">
        <v>597</v>
      </c>
      <c r="G699" s="8">
        <f>SUM(G689:G697)</f>
        <v>0</v>
      </c>
    </row>
    <row r="700" spans="1:7">
      <c r="F700" s="112"/>
      <c r="G700" s="113"/>
    </row>
    <row r="701" spans="1:7" ht="14.25" customHeight="1">
      <c r="A701" s="105">
        <v>6</v>
      </c>
      <c r="B701" s="392" t="s">
        <v>506</v>
      </c>
      <c r="C701" s="392"/>
      <c r="D701" s="392"/>
      <c r="E701" s="392"/>
      <c r="F701" s="392"/>
      <c r="G701" s="392"/>
    </row>
    <row r="702" spans="1:7" ht="25.5" customHeight="1">
      <c r="A702" s="2">
        <v>6.1</v>
      </c>
      <c r="B702" s="2"/>
      <c r="C702" s="136" t="s">
        <v>507</v>
      </c>
      <c r="D702" s="115" t="s">
        <v>382</v>
      </c>
      <c r="E702" s="115">
        <v>1</v>
      </c>
      <c r="F702" s="116"/>
      <c r="G702" s="135">
        <f>E702*F702</f>
        <v>0</v>
      </c>
    </row>
    <row r="703" spans="1:7">
      <c r="A703" s="2">
        <v>6.2</v>
      </c>
      <c r="B703" s="2"/>
      <c r="C703" s="136" t="s">
        <v>508</v>
      </c>
      <c r="D703" s="115" t="s">
        <v>382</v>
      </c>
      <c r="E703" s="115">
        <v>1</v>
      </c>
      <c r="F703" s="116"/>
      <c r="G703" s="135">
        <f t="shared" ref="G703:G710" si="65">E703*F703</f>
        <v>0</v>
      </c>
    </row>
    <row r="704" spans="1:7" ht="25.5">
      <c r="A704" s="2">
        <v>6.3</v>
      </c>
      <c r="B704" s="2"/>
      <c r="C704" s="136" t="s">
        <v>509</v>
      </c>
      <c r="D704" s="115" t="s">
        <v>382</v>
      </c>
      <c r="E704" s="115">
        <v>6</v>
      </c>
      <c r="F704" s="116"/>
      <c r="G704" s="135">
        <f t="shared" si="65"/>
        <v>0</v>
      </c>
    </row>
    <row r="705" spans="1:7" ht="25.5">
      <c r="A705" s="2">
        <v>6.4</v>
      </c>
      <c r="B705" s="2"/>
      <c r="C705" s="136" t="s">
        <v>510</v>
      </c>
      <c r="D705" s="115" t="s">
        <v>382</v>
      </c>
      <c r="E705" s="115">
        <v>7</v>
      </c>
      <c r="F705" s="116"/>
      <c r="G705" s="135">
        <f t="shared" si="65"/>
        <v>0</v>
      </c>
    </row>
    <row r="706" spans="1:7">
      <c r="A706" s="2">
        <v>6.5</v>
      </c>
      <c r="B706" s="2"/>
      <c r="C706" s="136" t="s">
        <v>511</v>
      </c>
      <c r="D706" s="115" t="s">
        <v>382</v>
      </c>
      <c r="E706" s="115">
        <v>1</v>
      </c>
      <c r="F706" s="116"/>
      <c r="G706" s="135">
        <f t="shared" si="65"/>
        <v>0</v>
      </c>
    </row>
    <row r="707" spans="1:7" ht="25.5">
      <c r="A707" s="2">
        <v>6.6</v>
      </c>
      <c r="B707" s="2"/>
      <c r="C707" s="136" t="s">
        <v>501</v>
      </c>
      <c r="D707" s="115" t="s">
        <v>8</v>
      </c>
      <c r="E707" s="128">
        <v>160</v>
      </c>
      <c r="F707" s="116"/>
      <c r="G707" s="135">
        <f t="shared" si="65"/>
        <v>0</v>
      </c>
    </row>
    <row r="708" spans="1:7" ht="25.5">
      <c r="A708" s="2">
        <v>6.7</v>
      </c>
      <c r="B708" s="2"/>
      <c r="C708" s="139" t="s">
        <v>512</v>
      </c>
      <c r="D708" s="127" t="s">
        <v>413</v>
      </c>
      <c r="E708" s="128">
        <v>0.5</v>
      </c>
      <c r="F708" s="116"/>
      <c r="G708" s="135">
        <f t="shared" si="65"/>
        <v>0</v>
      </c>
    </row>
    <row r="709" spans="1:7">
      <c r="A709" s="2">
        <v>6.8</v>
      </c>
      <c r="B709" s="2"/>
      <c r="C709" s="136" t="s">
        <v>513</v>
      </c>
      <c r="D709" s="115" t="s">
        <v>382</v>
      </c>
      <c r="E709" s="131">
        <v>1</v>
      </c>
      <c r="F709" s="132"/>
      <c r="G709" s="135">
        <f t="shared" si="65"/>
        <v>0</v>
      </c>
    </row>
    <row r="710" spans="1:7" ht="25.5">
      <c r="A710" s="2">
        <v>6.9</v>
      </c>
      <c r="B710" s="2"/>
      <c r="C710" s="136" t="s">
        <v>514</v>
      </c>
      <c r="D710" s="115" t="s">
        <v>382</v>
      </c>
      <c r="E710" s="128">
        <v>1</v>
      </c>
      <c r="F710" s="116"/>
      <c r="G710" s="135">
        <f t="shared" si="65"/>
        <v>0</v>
      </c>
    </row>
    <row r="711" spans="1:7">
      <c r="F711" s="112"/>
      <c r="G711" s="113"/>
    </row>
    <row r="712" spans="1:7">
      <c r="F712" s="20" t="s">
        <v>595</v>
      </c>
      <c r="G712" s="8">
        <f>SUM(G702:G710)</f>
        <v>0</v>
      </c>
    </row>
    <row r="713" spans="1:7">
      <c r="F713" s="22"/>
      <c r="G713" s="9"/>
    </row>
    <row r="714" spans="1:7">
      <c r="A714" s="105">
        <v>7</v>
      </c>
      <c r="B714" s="392" t="s">
        <v>517</v>
      </c>
      <c r="C714" s="392"/>
      <c r="D714" s="392"/>
      <c r="E714" s="392"/>
      <c r="F714" s="392"/>
      <c r="G714" s="392"/>
    </row>
    <row r="715" spans="1:7" ht="357" customHeight="1">
      <c r="A715" s="3">
        <v>7.1</v>
      </c>
      <c r="B715" s="2"/>
      <c r="C715" s="153" t="s">
        <v>687</v>
      </c>
      <c r="D715" s="154" t="s">
        <v>382</v>
      </c>
      <c r="E715" s="154">
        <v>1</v>
      </c>
      <c r="F715" s="155"/>
      <c r="G715" s="134">
        <f>E715*F715</f>
        <v>0</v>
      </c>
    </row>
    <row r="716" spans="1:7" ht="378.75" customHeight="1">
      <c r="A716" s="3">
        <v>7.2</v>
      </c>
      <c r="B716" s="2"/>
      <c r="C716" s="136" t="s">
        <v>688</v>
      </c>
      <c r="D716" s="154" t="s">
        <v>382</v>
      </c>
      <c r="E716" s="154">
        <v>1</v>
      </c>
      <c r="F716" s="156"/>
      <c r="G716" s="134">
        <f t="shared" ref="G716:G718" si="66">E716*F716</f>
        <v>0</v>
      </c>
    </row>
    <row r="717" spans="1:7" ht="390.75" customHeight="1">
      <c r="A717" s="3">
        <v>7.3</v>
      </c>
      <c r="B717" s="2"/>
      <c r="C717" s="136" t="s">
        <v>689</v>
      </c>
      <c r="D717" s="154" t="s">
        <v>382</v>
      </c>
      <c r="E717" s="154">
        <v>1</v>
      </c>
      <c r="F717" s="156"/>
      <c r="G717" s="134">
        <f t="shared" si="66"/>
        <v>0</v>
      </c>
    </row>
    <row r="718" spans="1:7" ht="30.75" customHeight="1">
      <c r="A718" s="3">
        <v>7.4</v>
      </c>
      <c r="B718" s="2"/>
      <c r="C718" s="168" t="s">
        <v>518</v>
      </c>
      <c r="D718" s="154" t="s">
        <v>382</v>
      </c>
      <c r="E718" s="154">
        <v>3</v>
      </c>
      <c r="F718" s="156"/>
      <c r="G718" s="134">
        <f t="shared" si="66"/>
        <v>0</v>
      </c>
    </row>
    <row r="719" spans="1:7" ht="18" customHeight="1">
      <c r="A719" s="6"/>
      <c r="B719" s="5"/>
      <c r="C719" s="158"/>
      <c r="D719" s="159"/>
      <c r="E719" s="159"/>
      <c r="F719" s="160"/>
      <c r="G719" s="161"/>
    </row>
    <row r="720" spans="1:7" ht="18" customHeight="1">
      <c r="A720" s="6"/>
      <c r="B720" s="5"/>
      <c r="C720" s="158"/>
      <c r="D720" s="159"/>
      <c r="E720" s="159"/>
      <c r="F720" s="20" t="s">
        <v>602</v>
      </c>
      <c r="G720" s="8">
        <f>SUM(G715:G718)</f>
        <v>0</v>
      </c>
    </row>
    <row r="721" spans="1:7" ht="18" customHeight="1">
      <c r="F721" s="112"/>
      <c r="G721" s="113"/>
    </row>
    <row r="722" spans="1:7">
      <c r="F722" s="21" t="s">
        <v>516</v>
      </c>
      <c r="G722" s="19">
        <f>G720+G712+G699+G685+G649+G633+G597</f>
        <v>0</v>
      </c>
    </row>
    <row r="723" spans="1:7">
      <c r="F723" s="112"/>
      <c r="G723" s="113"/>
    </row>
    <row r="724" spans="1:7" ht="15.75">
      <c r="B724" s="255"/>
      <c r="C724" s="256"/>
      <c r="D724" s="256"/>
      <c r="E724" s="256"/>
      <c r="F724" s="257"/>
      <c r="G724" s="256"/>
    </row>
    <row r="725" spans="1:7" ht="15">
      <c r="B725" s="258"/>
      <c r="C725" s="259"/>
      <c r="D725" s="260"/>
      <c r="E725" s="261"/>
      <c r="F725" s="262"/>
      <c r="G725" s="263"/>
    </row>
    <row r="726" spans="1:7" ht="15.75" thickBot="1">
      <c r="B726" s="258"/>
      <c r="C726" s="259"/>
      <c r="D726" s="260"/>
      <c r="E726" s="261"/>
      <c r="F726" s="262"/>
      <c r="G726" s="263"/>
    </row>
    <row r="727" spans="1:7" ht="23.25" customHeight="1" thickBot="1">
      <c r="A727" s="296" t="s">
        <v>1205</v>
      </c>
      <c r="B727" s="405" t="s">
        <v>691</v>
      </c>
      <c r="C727" s="406"/>
      <c r="D727" s="406"/>
      <c r="E727" s="406"/>
      <c r="F727" s="406"/>
      <c r="G727" s="407"/>
    </row>
    <row r="728" spans="1:7">
      <c r="B728" s="410"/>
      <c r="C728" s="410"/>
      <c r="D728" s="410"/>
      <c r="E728" s="410"/>
      <c r="F728" s="410"/>
      <c r="G728" s="410"/>
    </row>
    <row r="729" spans="1:7" ht="15" customHeight="1">
      <c r="A729" s="268">
        <v>1</v>
      </c>
      <c r="B729" s="408" t="s">
        <v>5</v>
      </c>
      <c r="C729" s="409"/>
      <c r="D729" s="267" t="s">
        <v>520</v>
      </c>
      <c r="E729" s="267" t="s">
        <v>1</v>
      </c>
      <c r="F729" s="267" t="s">
        <v>521</v>
      </c>
      <c r="G729" s="267" t="s">
        <v>692</v>
      </c>
    </row>
    <row r="730" spans="1:7" ht="38.25">
      <c r="A730" s="170" t="s">
        <v>693</v>
      </c>
      <c r="B730" s="2"/>
      <c r="C730" s="171" t="s">
        <v>694</v>
      </c>
      <c r="D730" s="172"/>
      <c r="E730" s="173"/>
      <c r="F730" s="174"/>
      <c r="G730" s="175"/>
    </row>
    <row r="731" spans="1:7">
      <c r="A731" s="176" t="s">
        <v>146</v>
      </c>
      <c r="B731" s="2"/>
      <c r="C731" s="177" t="s">
        <v>695</v>
      </c>
      <c r="D731" s="178" t="s">
        <v>28</v>
      </c>
      <c r="E731" s="178">
        <v>13.5</v>
      </c>
      <c r="F731" s="179"/>
      <c r="G731" s="180">
        <f>E731*F731</f>
        <v>0</v>
      </c>
    </row>
    <row r="732" spans="1:7">
      <c r="A732" s="176" t="s">
        <v>147</v>
      </c>
      <c r="B732" s="2"/>
      <c r="C732" s="177" t="s">
        <v>696</v>
      </c>
      <c r="D732" s="181" t="s">
        <v>28</v>
      </c>
      <c r="E732" s="181">
        <v>36</v>
      </c>
      <c r="F732" s="182"/>
      <c r="G732" s="180">
        <f t="shared" ref="G732:G733" si="67">E732*F732</f>
        <v>0</v>
      </c>
    </row>
    <row r="733" spans="1:7">
      <c r="A733" s="176" t="s">
        <v>148</v>
      </c>
      <c r="B733" s="2"/>
      <c r="C733" s="177" t="s">
        <v>697</v>
      </c>
      <c r="D733" s="181" t="s">
        <v>28</v>
      </c>
      <c r="E733" s="181">
        <v>48</v>
      </c>
      <c r="F733" s="182"/>
      <c r="G733" s="180">
        <f t="shared" si="67"/>
        <v>0</v>
      </c>
    </row>
    <row r="734" spans="1:7">
      <c r="A734" s="170" t="s">
        <v>698</v>
      </c>
      <c r="B734" s="2"/>
      <c r="C734" s="183" t="s">
        <v>699</v>
      </c>
      <c r="D734" s="172"/>
      <c r="E734" s="173"/>
      <c r="F734" s="174"/>
      <c r="G734" s="175"/>
    </row>
    <row r="735" spans="1:7">
      <c r="A735" s="176" t="s">
        <v>152</v>
      </c>
      <c r="B735" s="2"/>
      <c r="C735" s="177" t="s">
        <v>695</v>
      </c>
      <c r="D735" s="181" t="s">
        <v>28</v>
      </c>
      <c r="E735" s="181">
        <v>2.6999999999999997</v>
      </c>
      <c r="F735" s="182"/>
      <c r="G735" s="180">
        <f t="shared" ref="G735:G737" si="68">E735*F735</f>
        <v>0</v>
      </c>
    </row>
    <row r="736" spans="1:7">
      <c r="A736" s="176" t="s">
        <v>153</v>
      </c>
      <c r="B736" s="2"/>
      <c r="C736" s="177" t="s">
        <v>696</v>
      </c>
      <c r="D736" s="181" t="s">
        <v>28</v>
      </c>
      <c r="E736" s="181">
        <v>1.7999999999999998</v>
      </c>
      <c r="F736" s="182"/>
      <c r="G736" s="180">
        <f t="shared" si="68"/>
        <v>0</v>
      </c>
    </row>
    <row r="737" spans="1:7">
      <c r="A737" s="176" t="s">
        <v>154</v>
      </c>
      <c r="B737" s="2"/>
      <c r="C737" s="177" t="s">
        <v>697</v>
      </c>
      <c r="D737" s="181" t="s">
        <v>28</v>
      </c>
      <c r="E737" s="181">
        <v>3.5999999999999996</v>
      </c>
      <c r="F737" s="182"/>
      <c r="G737" s="180">
        <f t="shared" si="68"/>
        <v>0</v>
      </c>
    </row>
    <row r="738" spans="1:7" ht="25.5">
      <c r="A738" s="170" t="s">
        <v>700</v>
      </c>
      <c r="B738" s="2"/>
      <c r="C738" s="183" t="s">
        <v>701</v>
      </c>
      <c r="D738" s="172"/>
      <c r="E738" s="173"/>
      <c r="F738" s="174"/>
      <c r="G738" s="175"/>
    </row>
    <row r="739" spans="1:7">
      <c r="A739" s="176" t="s">
        <v>157</v>
      </c>
      <c r="B739" s="2"/>
      <c r="C739" s="177" t="s">
        <v>695</v>
      </c>
      <c r="D739" s="184" t="s">
        <v>28</v>
      </c>
      <c r="E739" s="185">
        <v>10.8</v>
      </c>
      <c r="F739" s="182"/>
      <c r="G739" s="180">
        <f t="shared" ref="G739:G741" si="69">E739*F739</f>
        <v>0</v>
      </c>
    </row>
    <row r="740" spans="1:7">
      <c r="A740" s="176" t="s">
        <v>162</v>
      </c>
      <c r="B740" s="2"/>
      <c r="C740" s="177" t="s">
        <v>696</v>
      </c>
      <c r="D740" s="184" t="s">
        <v>28</v>
      </c>
      <c r="E740" s="185">
        <v>34.200000000000003</v>
      </c>
      <c r="F740" s="182"/>
      <c r="G740" s="180">
        <f t="shared" si="69"/>
        <v>0</v>
      </c>
    </row>
    <row r="741" spans="1:7">
      <c r="A741" s="176" t="s">
        <v>163</v>
      </c>
      <c r="B741" s="2"/>
      <c r="C741" s="177" t="s">
        <v>697</v>
      </c>
      <c r="D741" s="184" t="s">
        <v>28</v>
      </c>
      <c r="E741" s="185">
        <v>44.4</v>
      </c>
      <c r="F741" s="182"/>
      <c r="G741" s="180">
        <f t="shared" si="69"/>
        <v>0</v>
      </c>
    </row>
    <row r="742" spans="1:7">
      <c r="A742" s="186" t="s">
        <v>702</v>
      </c>
      <c r="B742" s="2"/>
      <c r="C742" s="183" t="s">
        <v>703</v>
      </c>
      <c r="D742" s="172"/>
      <c r="E742" s="173"/>
      <c r="F742" s="174"/>
      <c r="G742" s="175"/>
    </row>
    <row r="743" spans="1:7">
      <c r="A743" s="176" t="s">
        <v>171</v>
      </c>
      <c r="B743" s="2"/>
      <c r="C743" s="177" t="s">
        <v>695</v>
      </c>
      <c r="D743" s="184" t="s">
        <v>28</v>
      </c>
      <c r="E743" s="185">
        <v>2.6999999999999997</v>
      </c>
      <c r="F743" s="182"/>
      <c r="G743" s="180">
        <f t="shared" ref="G743:G746" si="70">E743*F743</f>
        <v>0</v>
      </c>
    </row>
    <row r="744" spans="1:7">
      <c r="A744" s="176" t="s">
        <v>170</v>
      </c>
      <c r="B744" s="2"/>
      <c r="C744" s="177" t="s">
        <v>704</v>
      </c>
      <c r="D744" s="184" t="s">
        <v>28</v>
      </c>
      <c r="E744" s="185">
        <v>1.7999999999999998</v>
      </c>
      <c r="F744" s="182"/>
      <c r="G744" s="180">
        <f t="shared" si="70"/>
        <v>0</v>
      </c>
    </row>
    <row r="745" spans="1:7">
      <c r="A745" s="176" t="s">
        <v>172</v>
      </c>
      <c r="B745" s="2"/>
      <c r="C745" s="177" t="s">
        <v>697</v>
      </c>
      <c r="D745" s="184" t="s">
        <v>28</v>
      </c>
      <c r="E745" s="185">
        <v>3.5999999999999996</v>
      </c>
      <c r="F745" s="182"/>
      <c r="G745" s="180">
        <f t="shared" si="70"/>
        <v>0</v>
      </c>
    </row>
    <row r="746" spans="1:7" ht="25.5">
      <c r="A746" s="187" t="s">
        <v>705</v>
      </c>
      <c r="B746" s="2"/>
      <c r="C746" s="188" t="s">
        <v>706</v>
      </c>
      <c r="D746" s="189" t="s">
        <v>382</v>
      </c>
      <c r="E746" s="189">
        <v>1</v>
      </c>
      <c r="F746" s="190"/>
      <c r="G746" s="180">
        <f t="shared" si="70"/>
        <v>0</v>
      </c>
    </row>
    <row r="747" spans="1:7" ht="38.25">
      <c r="A747" s="191" t="s">
        <v>707</v>
      </c>
      <c r="B747" s="2"/>
      <c r="C747" s="192" t="s">
        <v>708</v>
      </c>
      <c r="D747" s="172"/>
      <c r="E747" s="173"/>
      <c r="F747" s="174"/>
      <c r="G747" s="175"/>
    </row>
    <row r="748" spans="1:7">
      <c r="A748" s="193" t="s">
        <v>187</v>
      </c>
      <c r="B748" s="2"/>
      <c r="C748" s="177" t="s">
        <v>709</v>
      </c>
      <c r="D748" s="194" t="s">
        <v>288</v>
      </c>
      <c r="E748" s="195">
        <v>10</v>
      </c>
      <c r="F748" s="190"/>
      <c r="G748" s="180">
        <f t="shared" ref="G748:G750" si="71">E748*F748</f>
        <v>0</v>
      </c>
    </row>
    <row r="749" spans="1:7">
      <c r="A749" s="193" t="s">
        <v>188</v>
      </c>
      <c r="B749" s="2"/>
      <c r="C749" s="177" t="s">
        <v>710</v>
      </c>
      <c r="D749" s="194" t="s">
        <v>288</v>
      </c>
      <c r="E749" s="195">
        <v>30</v>
      </c>
      <c r="F749" s="190"/>
      <c r="G749" s="180">
        <f t="shared" si="71"/>
        <v>0</v>
      </c>
    </row>
    <row r="750" spans="1:7" ht="102">
      <c r="A750" s="193" t="s">
        <v>711</v>
      </c>
      <c r="B750" s="2"/>
      <c r="C750" s="177" t="s">
        <v>712</v>
      </c>
      <c r="D750" s="194" t="s">
        <v>713</v>
      </c>
      <c r="E750" s="195">
        <v>1</v>
      </c>
      <c r="F750" s="190"/>
      <c r="G750" s="180">
        <f t="shared" si="71"/>
        <v>0</v>
      </c>
    </row>
    <row r="751" spans="1:7" ht="25.5">
      <c r="A751" s="191" t="s">
        <v>714</v>
      </c>
      <c r="B751" s="2"/>
      <c r="C751" s="196" t="s">
        <v>715</v>
      </c>
      <c r="D751" s="172"/>
      <c r="E751" s="173"/>
      <c r="F751" s="174"/>
      <c r="G751" s="175"/>
    </row>
    <row r="752" spans="1:7">
      <c r="A752" s="187" t="s">
        <v>202</v>
      </c>
      <c r="B752" s="2"/>
      <c r="C752" s="197" t="s">
        <v>716</v>
      </c>
      <c r="D752" s="189" t="s">
        <v>382</v>
      </c>
      <c r="E752" s="198">
        <v>1</v>
      </c>
      <c r="F752" s="190"/>
      <c r="G752" s="180">
        <f t="shared" ref="G752:G767" si="72">E752*F752</f>
        <v>0</v>
      </c>
    </row>
    <row r="753" spans="1:7">
      <c r="A753" s="187" t="s">
        <v>203</v>
      </c>
      <c r="B753" s="2"/>
      <c r="C753" s="197" t="s">
        <v>717</v>
      </c>
      <c r="D753" s="189" t="s">
        <v>382</v>
      </c>
      <c r="E753" s="198">
        <v>3</v>
      </c>
      <c r="F753" s="190"/>
      <c r="G753" s="180">
        <f t="shared" si="72"/>
        <v>0</v>
      </c>
    </row>
    <row r="754" spans="1:7">
      <c r="A754" s="187" t="s">
        <v>204</v>
      </c>
      <c r="B754" s="2"/>
      <c r="C754" s="197" t="s">
        <v>718</v>
      </c>
      <c r="D754" s="189" t="s">
        <v>382</v>
      </c>
      <c r="E754" s="198">
        <v>2</v>
      </c>
      <c r="F754" s="190"/>
      <c r="G754" s="180">
        <f t="shared" si="72"/>
        <v>0</v>
      </c>
    </row>
    <row r="755" spans="1:7">
      <c r="A755" s="187" t="s">
        <v>205</v>
      </c>
      <c r="B755" s="2"/>
      <c r="C755" s="197" t="s">
        <v>719</v>
      </c>
      <c r="D755" s="189" t="s">
        <v>382</v>
      </c>
      <c r="E755" s="198">
        <v>1</v>
      </c>
      <c r="F755" s="190"/>
      <c r="G755" s="180">
        <f t="shared" si="72"/>
        <v>0</v>
      </c>
    </row>
    <row r="756" spans="1:7">
      <c r="A756" s="187" t="s">
        <v>206</v>
      </c>
      <c r="B756" s="2"/>
      <c r="C756" s="197" t="s">
        <v>720</v>
      </c>
      <c r="D756" s="189" t="s">
        <v>382</v>
      </c>
      <c r="E756" s="198">
        <v>1</v>
      </c>
      <c r="F756" s="190"/>
      <c r="G756" s="180">
        <f t="shared" si="72"/>
        <v>0</v>
      </c>
    </row>
    <row r="757" spans="1:7">
      <c r="A757" s="187" t="s">
        <v>207</v>
      </c>
      <c r="B757" s="2"/>
      <c r="C757" s="197" t="s">
        <v>721</v>
      </c>
      <c r="D757" s="189" t="s">
        <v>382</v>
      </c>
      <c r="E757" s="198">
        <v>1</v>
      </c>
      <c r="F757" s="190"/>
      <c r="G757" s="180">
        <f t="shared" si="72"/>
        <v>0</v>
      </c>
    </row>
    <row r="758" spans="1:7">
      <c r="A758" s="187" t="s">
        <v>722</v>
      </c>
      <c r="B758" s="2"/>
      <c r="C758" s="197" t="s">
        <v>723</v>
      </c>
      <c r="D758" s="189" t="s">
        <v>382</v>
      </c>
      <c r="E758" s="198">
        <v>1</v>
      </c>
      <c r="F758" s="190"/>
      <c r="G758" s="180">
        <f t="shared" si="72"/>
        <v>0</v>
      </c>
    </row>
    <row r="759" spans="1:7">
      <c r="A759" s="187" t="s">
        <v>724</v>
      </c>
      <c r="B759" s="2"/>
      <c r="C759" s="197" t="s">
        <v>725</v>
      </c>
      <c r="D759" s="189" t="s">
        <v>382</v>
      </c>
      <c r="E759" s="198">
        <v>1</v>
      </c>
      <c r="F759" s="190"/>
      <c r="G759" s="180">
        <f t="shared" si="72"/>
        <v>0</v>
      </c>
    </row>
    <row r="760" spans="1:7">
      <c r="A760" s="187" t="s">
        <v>726</v>
      </c>
      <c r="B760" s="2"/>
      <c r="C760" s="197" t="s">
        <v>727</v>
      </c>
      <c r="D760" s="189" t="s">
        <v>382</v>
      </c>
      <c r="E760" s="198">
        <v>3</v>
      </c>
      <c r="F760" s="190"/>
      <c r="G760" s="180">
        <f t="shared" si="72"/>
        <v>0</v>
      </c>
    </row>
    <row r="761" spans="1:7">
      <c r="A761" s="187" t="s">
        <v>728</v>
      </c>
      <c r="B761" s="2"/>
      <c r="C761" s="197" t="s">
        <v>729</v>
      </c>
      <c r="D761" s="189" t="s">
        <v>382</v>
      </c>
      <c r="E761" s="198">
        <v>2</v>
      </c>
      <c r="F761" s="190"/>
      <c r="G761" s="180">
        <f t="shared" si="72"/>
        <v>0</v>
      </c>
    </row>
    <row r="762" spans="1:7">
      <c r="A762" s="187" t="s">
        <v>730</v>
      </c>
      <c r="B762" s="2"/>
      <c r="C762" s="197" t="s">
        <v>731</v>
      </c>
      <c r="D762" s="189" t="s">
        <v>382</v>
      </c>
      <c r="E762" s="198">
        <v>1</v>
      </c>
      <c r="F762" s="190"/>
      <c r="G762" s="180">
        <f t="shared" si="72"/>
        <v>0</v>
      </c>
    </row>
    <row r="763" spans="1:7">
      <c r="A763" s="187" t="s">
        <v>732</v>
      </c>
      <c r="B763" s="2"/>
      <c r="C763" s="197" t="s">
        <v>733</v>
      </c>
      <c r="D763" s="189" t="s">
        <v>382</v>
      </c>
      <c r="E763" s="198">
        <v>1</v>
      </c>
      <c r="F763" s="190"/>
      <c r="G763" s="180">
        <f t="shared" si="72"/>
        <v>0</v>
      </c>
    </row>
    <row r="764" spans="1:7">
      <c r="A764" s="187" t="s">
        <v>734</v>
      </c>
      <c r="B764" s="2"/>
      <c r="C764" s="197" t="s">
        <v>735</v>
      </c>
      <c r="D764" s="189" t="s">
        <v>382</v>
      </c>
      <c r="E764" s="198">
        <v>1</v>
      </c>
      <c r="F764" s="190"/>
      <c r="G764" s="180">
        <f t="shared" si="72"/>
        <v>0</v>
      </c>
    </row>
    <row r="765" spans="1:7">
      <c r="A765" s="187" t="s">
        <v>736</v>
      </c>
      <c r="B765" s="2"/>
      <c r="C765" s="197" t="s">
        <v>737</v>
      </c>
      <c r="D765" s="189" t="s">
        <v>382</v>
      </c>
      <c r="E765" s="198">
        <v>1</v>
      </c>
      <c r="F765" s="190"/>
      <c r="G765" s="180">
        <f t="shared" si="72"/>
        <v>0</v>
      </c>
    </row>
    <row r="766" spans="1:7">
      <c r="A766" s="187" t="s">
        <v>738</v>
      </c>
      <c r="B766" s="2"/>
      <c r="C766" s="197" t="s">
        <v>739</v>
      </c>
      <c r="D766" s="189" t="s">
        <v>382</v>
      </c>
      <c r="E766" s="198">
        <v>1</v>
      </c>
      <c r="F766" s="190"/>
      <c r="G766" s="180">
        <f t="shared" si="72"/>
        <v>0</v>
      </c>
    </row>
    <row r="767" spans="1:7" ht="38.25">
      <c r="A767" s="187" t="s">
        <v>740</v>
      </c>
      <c r="B767" s="2"/>
      <c r="C767" s="188" t="s">
        <v>741</v>
      </c>
      <c r="D767" s="189" t="s">
        <v>382</v>
      </c>
      <c r="E767" s="189">
        <v>2</v>
      </c>
      <c r="F767" s="190"/>
      <c r="G767" s="180">
        <f t="shared" si="72"/>
        <v>0</v>
      </c>
    </row>
    <row r="768" spans="1:7" ht="51">
      <c r="A768" s="191" t="s">
        <v>742</v>
      </c>
      <c r="B768" s="2"/>
      <c r="C768" s="192" t="s">
        <v>743</v>
      </c>
      <c r="D768" s="172"/>
      <c r="E768" s="173"/>
      <c r="F768" s="174"/>
      <c r="G768" s="175"/>
    </row>
    <row r="769" spans="1:7">
      <c r="A769" s="187" t="s">
        <v>219</v>
      </c>
      <c r="B769" s="2"/>
      <c r="C769" s="188" t="s">
        <v>744</v>
      </c>
      <c r="D769" s="189" t="s">
        <v>11</v>
      </c>
      <c r="E769" s="189">
        <v>5</v>
      </c>
      <c r="F769" s="190"/>
      <c r="G769" s="180">
        <f t="shared" ref="G769:G770" si="73">E769*F769</f>
        <v>0</v>
      </c>
    </row>
    <row r="770" spans="1:7">
      <c r="A770" s="187" t="s">
        <v>220</v>
      </c>
      <c r="B770" s="2"/>
      <c r="C770" s="188" t="s">
        <v>745</v>
      </c>
      <c r="D770" s="189" t="s">
        <v>11</v>
      </c>
      <c r="E770" s="189">
        <v>5</v>
      </c>
      <c r="F770" s="190"/>
      <c r="G770" s="180">
        <f t="shared" si="73"/>
        <v>0</v>
      </c>
    </row>
    <row r="771" spans="1:7" ht="89.25">
      <c r="A771" s="186" t="s">
        <v>746</v>
      </c>
      <c r="B771" s="2"/>
      <c r="C771" s="183" t="s">
        <v>747</v>
      </c>
      <c r="D771" s="172"/>
      <c r="E771" s="173"/>
      <c r="F771" s="174"/>
      <c r="G771" s="175"/>
    </row>
    <row r="772" spans="1:7">
      <c r="A772" s="187" t="s">
        <v>227</v>
      </c>
      <c r="B772" s="2"/>
      <c r="C772" s="177" t="s">
        <v>748</v>
      </c>
      <c r="D772" s="184" t="s">
        <v>382</v>
      </c>
      <c r="E772" s="185">
        <v>1</v>
      </c>
      <c r="F772" s="190"/>
      <c r="G772" s="180">
        <f t="shared" ref="G772:G775" si="74">E772*F772</f>
        <v>0</v>
      </c>
    </row>
    <row r="773" spans="1:7">
      <c r="A773" s="187" t="s">
        <v>228</v>
      </c>
      <c r="B773" s="2"/>
      <c r="C773" s="177" t="s">
        <v>749</v>
      </c>
      <c r="D773" s="184" t="s">
        <v>382</v>
      </c>
      <c r="E773" s="185">
        <v>1</v>
      </c>
      <c r="F773" s="190"/>
      <c r="G773" s="180">
        <f t="shared" si="74"/>
        <v>0</v>
      </c>
    </row>
    <row r="774" spans="1:7" ht="25.5">
      <c r="A774" s="187" t="s">
        <v>750</v>
      </c>
      <c r="B774" s="2"/>
      <c r="C774" s="177" t="s">
        <v>751</v>
      </c>
      <c r="D774" s="194" t="s">
        <v>11</v>
      </c>
      <c r="E774" s="195">
        <v>105</v>
      </c>
      <c r="F774" s="190"/>
      <c r="G774" s="180">
        <f t="shared" si="74"/>
        <v>0</v>
      </c>
    </row>
    <row r="775" spans="1:7" ht="25.5">
      <c r="A775" s="187" t="s">
        <v>752</v>
      </c>
      <c r="B775" s="2"/>
      <c r="C775" s="199" t="s">
        <v>753</v>
      </c>
      <c r="D775" s="200" t="s">
        <v>713</v>
      </c>
      <c r="E775" s="201">
        <v>1</v>
      </c>
      <c r="F775" s="202"/>
      <c r="G775" s="180">
        <f t="shared" si="74"/>
        <v>0</v>
      </c>
    </row>
    <row r="776" spans="1:7">
      <c r="B776" s="411" t="s">
        <v>754</v>
      </c>
      <c r="C776" s="412"/>
      <c r="D776" s="412"/>
      <c r="E776" s="412"/>
      <c r="F776" s="413"/>
      <c r="G776" s="203">
        <f>SUM(G730:G775)</f>
        <v>0</v>
      </c>
    </row>
    <row r="777" spans="1:7">
      <c r="B777" s="204"/>
      <c r="C777" s="205"/>
      <c r="D777" s="206"/>
      <c r="E777" s="207"/>
      <c r="F777" s="208"/>
      <c r="G777" s="209"/>
    </row>
    <row r="778" spans="1:7" ht="14.25" customHeight="1">
      <c r="A778" s="268" t="s">
        <v>755</v>
      </c>
      <c r="B778" s="408" t="s">
        <v>756</v>
      </c>
      <c r="C778" s="409"/>
      <c r="D778" s="267" t="s">
        <v>520</v>
      </c>
      <c r="E778" s="267" t="s">
        <v>1</v>
      </c>
      <c r="F778" s="267" t="s">
        <v>757</v>
      </c>
      <c r="G778" s="267" t="s">
        <v>692</v>
      </c>
    </row>
    <row r="779" spans="1:7" ht="25.5">
      <c r="A779" s="210" t="s">
        <v>758</v>
      </c>
      <c r="B779" s="2"/>
      <c r="C779" s="211" t="s">
        <v>759</v>
      </c>
      <c r="D779" s="172"/>
      <c r="E779" s="173"/>
      <c r="F779" s="174"/>
      <c r="G779" s="175"/>
    </row>
    <row r="780" spans="1:7">
      <c r="A780" s="212" t="s">
        <v>21</v>
      </c>
      <c r="B780" s="2"/>
      <c r="C780" s="213" t="s">
        <v>760</v>
      </c>
      <c r="D780" s="214" t="s">
        <v>11</v>
      </c>
      <c r="E780" s="214">
        <v>40</v>
      </c>
      <c r="F780" s="202"/>
      <c r="G780" s="180">
        <f t="shared" ref="G780:G786" si="75">E780*F780</f>
        <v>0</v>
      </c>
    </row>
    <row r="781" spans="1:7">
      <c r="A781" s="212" t="s">
        <v>22</v>
      </c>
      <c r="B781" s="2"/>
      <c r="C781" s="213" t="s">
        <v>761</v>
      </c>
      <c r="D781" s="214" t="s">
        <v>11</v>
      </c>
      <c r="E781" s="214">
        <v>20</v>
      </c>
      <c r="F781" s="202"/>
      <c r="G781" s="180">
        <f t="shared" si="75"/>
        <v>0</v>
      </c>
    </row>
    <row r="782" spans="1:7">
      <c r="A782" s="212" t="s">
        <v>23</v>
      </c>
      <c r="B782" s="2"/>
      <c r="C782" s="213" t="s">
        <v>762</v>
      </c>
      <c r="D782" s="214" t="s">
        <v>11</v>
      </c>
      <c r="E782" s="214">
        <v>20</v>
      </c>
      <c r="F782" s="202"/>
      <c r="G782" s="180">
        <f t="shared" si="75"/>
        <v>0</v>
      </c>
    </row>
    <row r="783" spans="1:7">
      <c r="A783" s="212" t="s">
        <v>24</v>
      </c>
      <c r="B783" s="2"/>
      <c r="C783" s="213" t="s">
        <v>763</v>
      </c>
      <c r="D783" s="214" t="s">
        <v>11</v>
      </c>
      <c r="E783" s="214">
        <v>10</v>
      </c>
      <c r="F783" s="202"/>
      <c r="G783" s="180">
        <f t="shared" si="75"/>
        <v>0</v>
      </c>
    </row>
    <row r="784" spans="1:7">
      <c r="A784" s="212" t="s">
        <v>25</v>
      </c>
      <c r="B784" s="2"/>
      <c r="C784" s="213" t="s">
        <v>764</v>
      </c>
      <c r="D784" s="214" t="s">
        <v>11</v>
      </c>
      <c r="E784" s="214">
        <v>15</v>
      </c>
      <c r="F784" s="202"/>
      <c r="G784" s="180">
        <f t="shared" si="75"/>
        <v>0</v>
      </c>
    </row>
    <row r="785" spans="1:7">
      <c r="A785" s="212" t="s">
        <v>26</v>
      </c>
      <c r="B785" s="2"/>
      <c r="C785" s="213" t="s">
        <v>765</v>
      </c>
      <c r="D785" s="214" t="s">
        <v>11</v>
      </c>
      <c r="E785" s="214">
        <v>10</v>
      </c>
      <c r="F785" s="202"/>
      <c r="G785" s="180">
        <f t="shared" si="75"/>
        <v>0</v>
      </c>
    </row>
    <row r="786" spans="1:7">
      <c r="A786" s="212" t="s">
        <v>26</v>
      </c>
      <c r="B786" s="2"/>
      <c r="C786" s="213" t="s">
        <v>766</v>
      </c>
      <c r="D786" s="214" t="s">
        <v>11</v>
      </c>
      <c r="E786" s="214">
        <v>40</v>
      </c>
      <c r="F786" s="202"/>
      <c r="G786" s="180">
        <f t="shared" si="75"/>
        <v>0</v>
      </c>
    </row>
    <row r="787" spans="1:7" ht="25.5">
      <c r="A787" s="212" t="s">
        <v>767</v>
      </c>
      <c r="B787" s="2"/>
      <c r="C787" s="213" t="s">
        <v>768</v>
      </c>
      <c r="D787" s="215"/>
      <c r="E787" s="215"/>
      <c r="F787" s="216"/>
      <c r="G787" s="215"/>
    </row>
    <row r="788" spans="1:7">
      <c r="A788" s="212" t="s">
        <v>769</v>
      </c>
      <c r="B788" s="2"/>
      <c r="C788" s="213" t="s">
        <v>770</v>
      </c>
      <c r="D788" s="214" t="s">
        <v>382</v>
      </c>
      <c r="E788" s="214">
        <v>72</v>
      </c>
      <c r="F788" s="202"/>
      <c r="G788" s="217">
        <f t="shared" ref="G788:G790" si="76">E788*F788</f>
        <v>0</v>
      </c>
    </row>
    <row r="789" spans="1:7">
      <c r="A789" s="212" t="s">
        <v>771</v>
      </c>
      <c r="B789" s="2"/>
      <c r="C789" s="213" t="s">
        <v>772</v>
      </c>
      <c r="D789" s="214" t="s">
        <v>382</v>
      </c>
      <c r="E789" s="214">
        <v>7</v>
      </c>
      <c r="F789" s="202"/>
      <c r="G789" s="180">
        <f t="shared" si="76"/>
        <v>0</v>
      </c>
    </row>
    <row r="790" spans="1:7" ht="38.25">
      <c r="A790" s="212" t="s">
        <v>773</v>
      </c>
      <c r="B790" s="2"/>
      <c r="C790" s="213" t="s">
        <v>774</v>
      </c>
      <c r="D790" s="214" t="s">
        <v>382</v>
      </c>
      <c r="E790" s="214">
        <v>42</v>
      </c>
      <c r="F790" s="202"/>
      <c r="G790" s="180">
        <f t="shared" si="76"/>
        <v>0</v>
      </c>
    </row>
    <row r="791" spans="1:7" ht="38.25">
      <c r="A791" s="210" t="s">
        <v>775</v>
      </c>
      <c r="B791" s="2"/>
      <c r="C791" s="211" t="s">
        <v>776</v>
      </c>
      <c r="D791" s="172"/>
      <c r="E791" s="173"/>
      <c r="F791" s="174"/>
      <c r="G791" s="175"/>
    </row>
    <row r="792" spans="1:7">
      <c r="A792" s="187" t="s">
        <v>777</v>
      </c>
      <c r="B792" s="2"/>
      <c r="C792" s="188" t="s">
        <v>778</v>
      </c>
      <c r="D792" s="189" t="s">
        <v>382</v>
      </c>
      <c r="E792" s="189">
        <v>15</v>
      </c>
      <c r="F792" s="190"/>
      <c r="G792" s="180">
        <f t="shared" ref="G792:G805" si="77">E792*F792</f>
        <v>0</v>
      </c>
    </row>
    <row r="793" spans="1:7">
      <c r="A793" s="187" t="s">
        <v>779</v>
      </c>
      <c r="B793" s="2"/>
      <c r="C793" s="188" t="s">
        <v>780</v>
      </c>
      <c r="D793" s="189" t="s">
        <v>382</v>
      </c>
      <c r="E793" s="189">
        <v>5</v>
      </c>
      <c r="F793" s="190"/>
      <c r="G793" s="180">
        <f t="shared" si="77"/>
        <v>0</v>
      </c>
    </row>
    <row r="794" spans="1:7">
      <c r="A794" s="187" t="s">
        <v>781</v>
      </c>
      <c r="B794" s="2"/>
      <c r="C794" s="188" t="s">
        <v>782</v>
      </c>
      <c r="D794" s="189" t="s">
        <v>382</v>
      </c>
      <c r="E794" s="189">
        <v>10</v>
      </c>
      <c r="F794" s="190"/>
      <c r="G794" s="180">
        <f t="shared" si="77"/>
        <v>0</v>
      </c>
    </row>
    <row r="795" spans="1:7">
      <c r="A795" s="187" t="s">
        <v>783</v>
      </c>
      <c r="B795" s="2"/>
      <c r="C795" s="188" t="s">
        <v>784</v>
      </c>
      <c r="D795" s="189" t="s">
        <v>382</v>
      </c>
      <c r="E795" s="189">
        <v>5</v>
      </c>
      <c r="F795" s="190"/>
      <c r="G795" s="180">
        <f t="shared" si="77"/>
        <v>0</v>
      </c>
    </row>
    <row r="796" spans="1:7">
      <c r="A796" s="187" t="s">
        <v>785</v>
      </c>
      <c r="B796" s="2"/>
      <c r="C796" s="188" t="s">
        <v>786</v>
      </c>
      <c r="D796" s="189" t="s">
        <v>382</v>
      </c>
      <c r="E796" s="189">
        <v>5</v>
      </c>
      <c r="F796" s="190"/>
      <c r="G796" s="180">
        <f t="shared" si="77"/>
        <v>0</v>
      </c>
    </row>
    <row r="797" spans="1:7">
      <c r="A797" s="187" t="s">
        <v>787</v>
      </c>
      <c r="B797" s="2"/>
      <c r="C797" s="188" t="s">
        <v>788</v>
      </c>
      <c r="D797" s="189" t="s">
        <v>382</v>
      </c>
      <c r="E797" s="189">
        <v>8</v>
      </c>
      <c r="F797" s="190"/>
      <c r="G797" s="180">
        <f t="shared" si="77"/>
        <v>0</v>
      </c>
    </row>
    <row r="798" spans="1:7">
      <c r="A798" s="187" t="s">
        <v>789</v>
      </c>
      <c r="B798" s="2"/>
      <c r="C798" s="188" t="s">
        <v>790</v>
      </c>
      <c r="D798" s="189" t="s">
        <v>382</v>
      </c>
      <c r="E798" s="189">
        <v>2</v>
      </c>
      <c r="F798" s="190"/>
      <c r="G798" s="180">
        <f t="shared" si="77"/>
        <v>0</v>
      </c>
    </row>
    <row r="799" spans="1:7">
      <c r="A799" s="187" t="s">
        <v>791</v>
      </c>
      <c r="B799" s="2"/>
      <c r="C799" s="188" t="s">
        <v>792</v>
      </c>
      <c r="D799" s="189" t="s">
        <v>382</v>
      </c>
      <c r="E799" s="189">
        <v>2</v>
      </c>
      <c r="F799" s="190"/>
      <c r="G799" s="180">
        <f t="shared" si="77"/>
        <v>0</v>
      </c>
    </row>
    <row r="800" spans="1:7">
      <c r="A800" s="187" t="s">
        <v>793</v>
      </c>
      <c r="B800" s="2"/>
      <c r="C800" s="188" t="s">
        <v>794</v>
      </c>
      <c r="D800" s="189" t="s">
        <v>382</v>
      </c>
      <c r="E800" s="189">
        <v>1</v>
      </c>
      <c r="F800" s="190"/>
      <c r="G800" s="180">
        <f t="shared" si="77"/>
        <v>0</v>
      </c>
    </row>
    <row r="801" spans="1:7">
      <c r="A801" s="187" t="s">
        <v>795</v>
      </c>
      <c r="B801" s="2"/>
      <c r="C801" s="188" t="s">
        <v>796</v>
      </c>
      <c r="D801" s="189" t="s">
        <v>382</v>
      </c>
      <c r="E801" s="189">
        <v>2</v>
      </c>
      <c r="F801" s="190"/>
      <c r="G801" s="180">
        <f t="shared" si="77"/>
        <v>0</v>
      </c>
    </row>
    <row r="802" spans="1:7">
      <c r="A802" s="187" t="s">
        <v>797</v>
      </c>
      <c r="B802" s="2"/>
      <c r="C802" s="188" t="s">
        <v>798</v>
      </c>
      <c r="D802" s="189" t="s">
        <v>382</v>
      </c>
      <c r="E802" s="189">
        <v>2</v>
      </c>
      <c r="F802" s="190"/>
      <c r="G802" s="180">
        <f t="shared" si="77"/>
        <v>0</v>
      </c>
    </row>
    <row r="803" spans="1:7">
      <c r="A803" s="187" t="s">
        <v>799</v>
      </c>
      <c r="B803" s="2"/>
      <c r="C803" s="213" t="s">
        <v>800</v>
      </c>
      <c r="D803" s="214" t="s">
        <v>382</v>
      </c>
      <c r="E803" s="214">
        <v>1</v>
      </c>
      <c r="F803" s="202"/>
      <c r="G803" s="180">
        <f t="shared" si="77"/>
        <v>0</v>
      </c>
    </row>
    <row r="804" spans="1:7">
      <c r="A804" s="187" t="s">
        <v>801</v>
      </c>
      <c r="B804" s="2"/>
      <c r="C804" s="213" t="s">
        <v>802</v>
      </c>
      <c r="D804" s="214" t="s">
        <v>382</v>
      </c>
      <c r="E804" s="214">
        <v>1</v>
      </c>
      <c r="F804" s="202"/>
      <c r="G804" s="180">
        <f t="shared" si="77"/>
        <v>0</v>
      </c>
    </row>
    <row r="805" spans="1:7">
      <c r="A805" s="187" t="s">
        <v>803</v>
      </c>
      <c r="B805" s="2"/>
      <c r="C805" s="213" t="s">
        <v>804</v>
      </c>
      <c r="D805" s="214" t="s">
        <v>382</v>
      </c>
      <c r="E805" s="214">
        <v>1</v>
      </c>
      <c r="F805" s="202"/>
      <c r="G805" s="180">
        <f t="shared" si="77"/>
        <v>0</v>
      </c>
    </row>
    <row r="806" spans="1:7" ht="38.25">
      <c r="A806" s="210" t="s">
        <v>805</v>
      </c>
      <c r="B806" s="2"/>
      <c r="C806" s="211" t="s">
        <v>806</v>
      </c>
      <c r="D806" s="172"/>
      <c r="E806" s="173"/>
      <c r="F806" s="174"/>
      <c r="G806" s="175"/>
    </row>
    <row r="807" spans="1:7">
      <c r="A807" s="212" t="s">
        <v>807</v>
      </c>
      <c r="B807" s="2"/>
      <c r="C807" s="213" t="s">
        <v>808</v>
      </c>
      <c r="D807" s="214" t="s">
        <v>382</v>
      </c>
      <c r="E807" s="214">
        <v>8</v>
      </c>
      <c r="F807" s="202"/>
      <c r="G807" s="180">
        <f t="shared" ref="G807:G820" si="78">E807*F807</f>
        <v>0</v>
      </c>
    </row>
    <row r="808" spans="1:7">
      <c r="A808" s="212" t="s">
        <v>809</v>
      </c>
      <c r="B808" s="2"/>
      <c r="C808" s="213" t="s">
        <v>810</v>
      </c>
      <c r="D808" s="214" t="s">
        <v>382</v>
      </c>
      <c r="E808" s="214">
        <v>4</v>
      </c>
      <c r="F808" s="202"/>
      <c r="G808" s="180">
        <f t="shared" si="78"/>
        <v>0</v>
      </c>
    </row>
    <row r="809" spans="1:7">
      <c r="A809" s="212" t="s">
        <v>811</v>
      </c>
      <c r="B809" s="2"/>
      <c r="C809" s="213" t="s">
        <v>812</v>
      </c>
      <c r="D809" s="214" t="s">
        <v>382</v>
      </c>
      <c r="E809" s="214">
        <v>8</v>
      </c>
      <c r="F809" s="202"/>
      <c r="G809" s="180">
        <f t="shared" si="78"/>
        <v>0</v>
      </c>
    </row>
    <row r="810" spans="1:7">
      <c r="A810" s="212" t="s">
        <v>813</v>
      </c>
      <c r="B810" s="2"/>
      <c r="C810" s="213" t="s">
        <v>814</v>
      </c>
      <c r="D810" s="214" t="s">
        <v>382</v>
      </c>
      <c r="E810" s="214">
        <v>5</v>
      </c>
      <c r="F810" s="202"/>
      <c r="G810" s="180">
        <f t="shared" si="78"/>
        <v>0</v>
      </c>
    </row>
    <row r="811" spans="1:7" ht="38.25">
      <c r="A811" s="212" t="s">
        <v>815</v>
      </c>
      <c r="B811" s="2"/>
      <c r="C811" s="213" t="s">
        <v>816</v>
      </c>
      <c r="D811" s="214" t="s">
        <v>382</v>
      </c>
      <c r="E811" s="214">
        <v>2</v>
      </c>
      <c r="F811" s="202"/>
      <c r="G811" s="180">
        <f t="shared" si="78"/>
        <v>0</v>
      </c>
    </row>
    <row r="812" spans="1:7">
      <c r="A812" s="218" t="s">
        <v>817</v>
      </c>
      <c r="B812" s="2"/>
      <c r="C812" s="213" t="s">
        <v>818</v>
      </c>
      <c r="D812" s="214"/>
      <c r="E812" s="214"/>
      <c r="F812" s="202"/>
      <c r="G812" s="180"/>
    </row>
    <row r="813" spans="1:7">
      <c r="A813" s="218" t="s">
        <v>819</v>
      </c>
      <c r="B813" s="2"/>
      <c r="C813" s="213" t="s">
        <v>820</v>
      </c>
      <c r="D813" s="214" t="s">
        <v>382</v>
      </c>
      <c r="E813" s="214">
        <v>1</v>
      </c>
      <c r="F813" s="202"/>
      <c r="G813" s="180">
        <f t="shared" si="78"/>
        <v>0</v>
      </c>
    </row>
    <row r="814" spans="1:7">
      <c r="A814" s="218" t="s">
        <v>821</v>
      </c>
      <c r="B814" s="2"/>
      <c r="C814" s="213" t="s">
        <v>822</v>
      </c>
      <c r="D814" s="214" t="s">
        <v>382</v>
      </c>
      <c r="E814" s="214">
        <v>2</v>
      </c>
      <c r="F814" s="202"/>
      <c r="G814" s="180">
        <f t="shared" si="78"/>
        <v>0</v>
      </c>
    </row>
    <row r="815" spans="1:7">
      <c r="A815" s="218" t="s">
        <v>823</v>
      </c>
      <c r="B815" s="2"/>
      <c r="C815" s="213" t="s">
        <v>824</v>
      </c>
      <c r="D815" s="214" t="s">
        <v>382</v>
      </c>
      <c r="E815" s="214">
        <v>2</v>
      </c>
      <c r="F815" s="202"/>
      <c r="G815" s="180">
        <f t="shared" si="78"/>
        <v>0</v>
      </c>
    </row>
    <row r="816" spans="1:7">
      <c r="A816" s="218" t="s">
        <v>825</v>
      </c>
      <c r="B816" s="2"/>
      <c r="C816" s="219" t="s">
        <v>826</v>
      </c>
      <c r="D816" s="200" t="s">
        <v>382</v>
      </c>
      <c r="E816" s="201">
        <v>3</v>
      </c>
      <c r="F816" s="220"/>
      <c r="G816" s="180">
        <f t="shared" si="78"/>
        <v>0</v>
      </c>
    </row>
    <row r="817" spans="1:7">
      <c r="A817" s="218" t="s">
        <v>827</v>
      </c>
      <c r="B817" s="2"/>
      <c r="C817" s="219" t="s">
        <v>828</v>
      </c>
      <c r="D817" s="200" t="s">
        <v>382</v>
      </c>
      <c r="E817" s="201">
        <v>1</v>
      </c>
      <c r="F817" s="220"/>
      <c r="G817" s="180">
        <f t="shared" si="78"/>
        <v>0</v>
      </c>
    </row>
    <row r="818" spans="1:7" ht="114.75">
      <c r="A818" s="218" t="s">
        <v>829</v>
      </c>
      <c r="B818" s="2"/>
      <c r="C818" s="219" t="s">
        <v>830</v>
      </c>
      <c r="D818" s="200" t="s">
        <v>417</v>
      </c>
      <c r="E818" s="201">
        <v>1</v>
      </c>
      <c r="F818" s="220"/>
      <c r="G818" s="180">
        <f t="shared" si="78"/>
        <v>0</v>
      </c>
    </row>
    <row r="819" spans="1:7" ht="63.75">
      <c r="A819" s="218" t="s">
        <v>831</v>
      </c>
      <c r="B819" s="2"/>
      <c r="C819" s="219" t="s">
        <v>832</v>
      </c>
      <c r="D819" s="200" t="s">
        <v>713</v>
      </c>
      <c r="E819" s="201">
        <v>1</v>
      </c>
      <c r="F819" s="220"/>
      <c r="G819" s="180">
        <f t="shared" si="78"/>
        <v>0</v>
      </c>
    </row>
    <row r="820" spans="1:7">
      <c r="A820" s="218" t="s">
        <v>833</v>
      </c>
      <c r="B820" s="2"/>
      <c r="C820" s="219" t="s">
        <v>834</v>
      </c>
      <c r="D820" s="200" t="s">
        <v>713</v>
      </c>
      <c r="E820" s="201">
        <v>1</v>
      </c>
      <c r="F820" s="202"/>
      <c r="G820" s="180">
        <f t="shared" si="78"/>
        <v>0</v>
      </c>
    </row>
    <row r="821" spans="1:7">
      <c r="B821" s="411" t="s">
        <v>835</v>
      </c>
      <c r="C821" s="412"/>
      <c r="D821" s="412"/>
      <c r="E821" s="412"/>
      <c r="F821" s="413"/>
      <c r="G821" s="203">
        <f>SUM(G780:G820)</f>
        <v>0</v>
      </c>
    </row>
    <row r="822" spans="1:7">
      <c r="B822" s="221"/>
      <c r="C822" s="222"/>
      <c r="D822" s="222"/>
      <c r="E822" s="222"/>
      <c r="F822" s="223"/>
      <c r="G822" s="203"/>
    </row>
    <row r="823" spans="1:7" s="288" customFormat="1">
      <c r="A823" s="290" t="s">
        <v>836</v>
      </c>
      <c r="B823" s="287"/>
      <c r="C823" s="291" t="s">
        <v>837</v>
      </c>
      <c r="D823" s="292"/>
      <c r="E823" s="293"/>
      <c r="F823" s="294"/>
      <c r="G823" s="295"/>
    </row>
    <row r="824" spans="1:7" ht="25.5">
      <c r="A824" s="218" t="s">
        <v>838</v>
      </c>
      <c r="B824" s="2"/>
      <c r="C824" s="270" t="s">
        <v>839</v>
      </c>
      <c r="D824" s="224" t="s">
        <v>11</v>
      </c>
      <c r="E824" s="201">
        <v>35</v>
      </c>
      <c r="F824" s="202"/>
      <c r="G824" s="180">
        <f t="shared" ref="G824:G826" si="79">E824*F824</f>
        <v>0</v>
      </c>
    </row>
    <row r="825" spans="1:7" ht="25.5">
      <c r="A825" s="218" t="s">
        <v>840</v>
      </c>
      <c r="B825" s="2"/>
      <c r="C825" s="270" t="s">
        <v>841</v>
      </c>
      <c r="D825" s="224" t="s">
        <v>382</v>
      </c>
      <c r="E825" s="201">
        <v>6</v>
      </c>
      <c r="F825" s="202"/>
      <c r="G825" s="180">
        <f t="shared" si="79"/>
        <v>0</v>
      </c>
    </row>
    <row r="826" spans="1:7" ht="25.5">
      <c r="A826" s="218" t="s">
        <v>842</v>
      </c>
      <c r="B826" s="2"/>
      <c r="C826" s="270" t="s">
        <v>843</v>
      </c>
      <c r="D826" s="224" t="s">
        <v>382</v>
      </c>
      <c r="E826" s="201">
        <v>12</v>
      </c>
      <c r="F826" s="202"/>
      <c r="G826" s="180">
        <f t="shared" si="79"/>
        <v>0</v>
      </c>
    </row>
    <row r="827" spans="1:7" ht="25.5">
      <c r="A827" s="169">
        <v>3.4</v>
      </c>
      <c r="B827" s="2"/>
      <c r="C827" s="271" t="s">
        <v>844</v>
      </c>
      <c r="D827" s="169"/>
      <c r="E827" s="169"/>
      <c r="F827" s="225"/>
      <c r="G827" s="169"/>
    </row>
    <row r="828" spans="1:7">
      <c r="A828" s="226" t="s">
        <v>845</v>
      </c>
      <c r="B828" s="2"/>
      <c r="C828" s="272" t="s">
        <v>846</v>
      </c>
      <c r="D828" s="226" t="s">
        <v>11</v>
      </c>
      <c r="E828" s="227">
        <v>24</v>
      </c>
      <c r="F828" s="202"/>
      <c r="G828" s="180">
        <f t="shared" ref="G828:G834" si="80">E828*F828</f>
        <v>0</v>
      </c>
    </row>
    <row r="829" spans="1:7">
      <c r="A829" s="226" t="s">
        <v>847</v>
      </c>
      <c r="B829" s="2"/>
      <c r="C829" s="272" t="s">
        <v>848</v>
      </c>
      <c r="D829" s="226" t="s">
        <v>11</v>
      </c>
      <c r="E829" s="227">
        <v>6</v>
      </c>
      <c r="F829" s="202"/>
      <c r="G829" s="180">
        <f t="shared" si="80"/>
        <v>0</v>
      </c>
    </row>
    <row r="830" spans="1:7">
      <c r="A830" s="226" t="s">
        <v>849</v>
      </c>
      <c r="B830" s="2"/>
      <c r="C830" s="272" t="s">
        <v>850</v>
      </c>
      <c r="D830" s="226" t="s">
        <v>11</v>
      </c>
      <c r="E830" s="227">
        <v>6</v>
      </c>
      <c r="F830" s="202"/>
      <c r="G830" s="180">
        <f t="shared" si="80"/>
        <v>0</v>
      </c>
    </row>
    <row r="831" spans="1:7">
      <c r="A831" s="226" t="s">
        <v>851</v>
      </c>
      <c r="B831" s="2"/>
      <c r="C831" s="272" t="s">
        <v>852</v>
      </c>
      <c r="D831" s="226" t="s">
        <v>11</v>
      </c>
      <c r="E831" s="227">
        <v>30</v>
      </c>
      <c r="F831" s="202"/>
      <c r="G831" s="180">
        <f t="shared" si="80"/>
        <v>0</v>
      </c>
    </row>
    <row r="832" spans="1:7">
      <c r="A832" s="226" t="s">
        <v>853</v>
      </c>
      <c r="B832" s="2"/>
      <c r="C832" s="272" t="s">
        <v>854</v>
      </c>
      <c r="D832" s="226" t="s">
        <v>11</v>
      </c>
      <c r="E832" s="227">
        <v>49</v>
      </c>
      <c r="F832" s="202"/>
      <c r="G832" s="180">
        <f t="shared" si="80"/>
        <v>0</v>
      </c>
    </row>
    <row r="833" spans="1:7">
      <c r="A833" s="226" t="s">
        <v>855</v>
      </c>
      <c r="B833" s="2"/>
      <c r="C833" s="272" t="s">
        <v>856</v>
      </c>
      <c r="D833" s="226" t="s">
        <v>11</v>
      </c>
      <c r="E833" s="227">
        <v>55</v>
      </c>
      <c r="F833" s="202"/>
      <c r="G833" s="180">
        <f t="shared" si="80"/>
        <v>0</v>
      </c>
    </row>
    <row r="834" spans="1:7">
      <c r="A834" s="226" t="s">
        <v>857</v>
      </c>
      <c r="B834" s="2"/>
      <c r="C834" s="272" t="s">
        <v>858</v>
      </c>
      <c r="D834" s="226" t="s">
        <v>11</v>
      </c>
      <c r="E834" s="227">
        <v>128</v>
      </c>
      <c r="F834" s="202"/>
      <c r="G834" s="180">
        <f t="shared" si="80"/>
        <v>0</v>
      </c>
    </row>
    <row r="835" spans="1:7">
      <c r="A835" s="169">
        <v>3.5</v>
      </c>
      <c r="B835" s="2"/>
      <c r="C835" s="273" t="s">
        <v>859</v>
      </c>
      <c r="D835" s="226"/>
      <c r="E835" s="226"/>
      <c r="F835" s="202"/>
      <c r="G835" s="226"/>
    </row>
    <row r="836" spans="1:7" ht="25.5">
      <c r="A836" s="226" t="s">
        <v>114</v>
      </c>
      <c r="B836" s="2"/>
      <c r="C836" s="272" t="s">
        <v>860</v>
      </c>
      <c r="D836" s="226" t="s">
        <v>422</v>
      </c>
      <c r="E836" s="228">
        <v>72</v>
      </c>
      <c r="F836" s="202"/>
      <c r="G836" s="180">
        <f t="shared" ref="G836" si="81">E836*F836</f>
        <v>0</v>
      </c>
    </row>
    <row r="837" spans="1:7">
      <c r="A837" s="169">
        <v>3.6</v>
      </c>
      <c r="B837" s="2"/>
      <c r="C837" s="271" t="s">
        <v>861</v>
      </c>
      <c r="D837" s="226"/>
      <c r="E837" s="226"/>
      <c r="F837" s="202"/>
      <c r="G837" s="226"/>
    </row>
    <row r="838" spans="1:7">
      <c r="A838" s="226" t="s">
        <v>862</v>
      </c>
      <c r="B838" s="2"/>
      <c r="C838" s="274" t="s">
        <v>863</v>
      </c>
      <c r="D838" s="226" t="s">
        <v>422</v>
      </c>
      <c r="E838" s="226">
        <v>1</v>
      </c>
      <c r="F838" s="202"/>
      <c r="G838" s="180">
        <f t="shared" ref="G838:G839" si="82">E838*F838</f>
        <v>0</v>
      </c>
    </row>
    <row r="839" spans="1:7">
      <c r="A839" s="226" t="s">
        <v>864</v>
      </c>
      <c r="B839" s="2"/>
      <c r="C839" s="274" t="s">
        <v>865</v>
      </c>
      <c r="D839" s="226" t="s">
        <v>422</v>
      </c>
      <c r="E839" s="226">
        <v>1</v>
      </c>
      <c r="F839" s="202"/>
      <c r="G839" s="180">
        <f t="shared" si="82"/>
        <v>0</v>
      </c>
    </row>
    <row r="840" spans="1:7">
      <c r="A840" s="169">
        <v>3.7</v>
      </c>
      <c r="B840" s="2"/>
      <c r="C840" s="271" t="s">
        <v>866</v>
      </c>
      <c r="D840" s="226"/>
      <c r="E840" s="226"/>
      <c r="F840" s="202"/>
      <c r="G840" s="226"/>
    </row>
    <row r="841" spans="1:7">
      <c r="A841" s="226" t="s">
        <v>867</v>
      </c>
      <c r="B841" s="2"/>
      <c r="C841" s="274" t="s">
        <v>868</v>
      </c>
      <c r="D841" s="226" t="s">
        <v>422</v>
      </c>
      <c r="E841" s="226">
        <v>1</v>
      </c>
      <c r="F841" s="202"/>
      <c r="G841" s="180">
        <f>E841*F841</f>
        <v>0</v>
      </c>
    </row>
    <row r="842" spans="1:7">
      <c r="A842" s="229">
        <v>3.8</v>
      </c>
      <c r="B842" s="2"/>
      <c r="C842" s="271" t="s">
        <v>869</v>
      </c>
      <c r="D842" s="226"/>
      <c r="E842" s="226"/>
      <c r="F842" s="202"/>
      <c r="G842" s="226"/>
    </row>
    <row r="843" spans="1:7">
      <c r="A843" s="226" t="s">
        <v>870</v>
      </c>
      <c r="B843" s="2"/>
      <c r="C843" s="274" t="s">
        <v>871</v>
      </c>
      <c r="D843" s="226" t="s">
        <v>422</v>
      </c>
      <c r="E843" s="226">
        <v>1</v>
      </c>
      <c r="F843" s="202"/>
      <c r="G843" s="180">
        <f t="shared" ref="G843" si="83">E843*F843</f>
        <v>0</v>
      </c>
    </row>
    <row r="844" spans="1:7">
      <c r="A844" s="169">
        <v>3.9</v>
      </c>
      <c r="B844" s="2"/>
      <c r="C844" s="275" t="s">
        <v>872</v>
      </c>
      <c r="D844" s="226"/>
      <c r="E844" s="226"/>
      <c r="F844" s="202"/>
      <c r="G844" s="226"/>
    </row>
    <row r="845" spans="1:7">
      <c r="A845" s="226" t="s">
        <v>873</v>
      </c>
      <c r="B845" s="2"/>
      <c r="C845" s="276" t="s">
        <v>874</v>
      </c>
      <c r="D845" s="226" t="s">
        <v>422</v>
      </c>
      <c r="E845" s="226">
        <v>1</v>
      </c>
      <c r="F845" s="202"/>
      <c r="G845" s="180">
        <f t="shared" ref="G845" si="84">E845*F845</f>
        <v>0</v>
      </c>
    </row>
    <row r="846" spans="1:7">
      <c r="A846" s="230">
        <v>3.1</v>
      </c>
      <c r="B846" s="2"/>
      <c r="C846" s="275" t="s">
        <v>875</v>
      </c>
      <c r="D846" s="226"/>
      <c r="E846" s="226"/>
      <c r="F846" s="202"/>
      <c r="G846" s="226"/>
    </row>
    <row r="847" spans="1:7">
      <c r="A847" s="226" t="s">
        <v>876</v>
      </c>
      <c r="B847" s="2"/>
      <c r="C847" s="277" t="s">
        <v>877</v>
      </c>
      <c r="D847" s="214" t="s">
        <v>382</v>
      </c>
      <c r="E847" s="181">
        <v>4</v>
      </c>
      <c r="F847" s="202"/>
      <c r="G847" s="180">
        <f t="shared" ref="G847:G858" si="85">E847*F847</f>
        <v>0</v>
      </c>
    </row>
    <row r="848" spans="1:7">
      <c r="A848" s="226" t="s">
        <v>878</v>
      </c>
      <c r="B848" s="2"/>
      <c r="C848" s="277" t="s">
        <v>879</v>
      </c>
      <c r="D848" s="214" t="s">
        <v>382</v>
      </c>
      <c r="E848" s="181">
        <v>4</v>
      </c>
      <c r="F848" s="202"/>
      <c r="G848" s="180">
        <f t="shared" si="85"/>
        <v>0</v>
      </c>
    </row>
    <row r="849" spans="1:7">
      <c r="A849" s="226" t="s">
        <v>880</v>
      </c>
      <c r="B849" s="2"/>
      <c r="C849" s="277" t="s">
        <v>881</v>
      </c>
      <c r="D849" s="214" t="s">
        <v>382</v>
      </c>
      <c r="E849" s="181">
        <v>14</v>
      </c>
      <c r="F849" s="202"/>
      <c r="G849" s="180">
        <f t="shared" si="85"/>
        <v>0</v>
      </c>
    </row>
    <row r="850" spans="1:7">
      <c r="A850" s="226" t="s">
        <v>882</v>
      </c>
      <c r="B850" s="2"/>
      <c r="C850" s="277" t="s">
        <v>883</v>
      </c>
      <c r="D850" s="214" t="s">
        <v>382</v>
      </c>
      <c r="E850" s="181">
        <v>3</v>
      </c>
      <c r="F850" s="202"/>
      <c r="G850" s="180">
        <f t="shared" si="85"/>
        <v>0</v>
      </c>
    </row>
    <row r="851" spans="1:7">
      <c r="A851" s="226" t="s">
        <v>884</v>
      </c>
      <c r="B851" s="2"/>
      <c r="C851" s="278" t="s">
        <v>885</v>
      </c>
      <c r="D851" s="214" t="s">
        <v>382</v>
      </c>
      <c r="E851" s="181">
        <v>4</v>
      </c>
      <c r="F851" s="202"/>
      <c r="G851" s="180">
        <f t="shared" si="85"/>
        <v>0</v>
      </c>
    </row>
    <row r="852" spans="1:7">
      <c r="A852" s="226" t="s">
        <v>886</v>
      </c>
      <c r="B852" s="2"/>
      <c r="C852" s="277" t="s">
        <v>887</v>
      </c>
      <c r="D852" s="214" t="s">
        <v>382</v>
      </c>
      <c r="E852" s="181">
        <v>6</v>
      </c>
      <c r="F852" s="202"/>
      <c r="G852" s="180">
        <f t="shared" si="85"/>
        <v>0</v>
      </c>
    </row>
    <row r="853" spans="1:7">
      <c r="A853" s="226" t="s">
        <v>888</v>
      </c>
      <c r="B853" s="2"/>
      <c r="C853" s="278" t="s">
        <v>889</v>
      </c>
      <c r="D853" s="214" t="s">
        <v>382</v>
      </c>
      <c r="E853" s="181">
        <v>1</v>
      </c>
      <c r="F853" s="202"/>
      <c r="G853" s="180">
        <f t="shared" si="85"/>
        <v>0</v>
      </c>
    </row>
    <row r="854" spans="1:7">
      <c r="A854" s="226" t="s">
        <v>890</v>
      </c>
      <c r="B854" s="2"/>
      <c r="C854" s="278" t="s">
        <v>891</v>
      </c>
      <c r="D854" s="214" t="s">
        <v>382</v>
      </c>
      <c r="E854" s="181">
        <v>1</v>
      </c>
      <c r="F854" s="202"/>
      <c r="G854" s="180">
        <f t="shared" si="85"/>
        <v>0</v>
      </c>
    </row>
    <row r="855" spans="1:7">
      <c r="A855" s="226" t="s">
        <v>892</v>
      </c>
      <c r="B855" s="2"/>
      <c r="C855" s="278" t="s">
        <v>893</v>
      </c>
      <c r="D855" s="214" t="s">
        <v>382</v>
      </c>
      <c r="E855" s="181">
        <v>1</v>
      </c>
      <c r="F855" s="202"/>
      <c r="G855" s="180">
        <f t="shared" si="85"/>
        <v>0</v>
      </c>
    </row>
    <row r="856" spans="1:7">
      <c r="A856" s="226" t="s">
        <v>894</v>
      </c>
      <c r="B856" s="2"/>
      <c r="C856" s="279" t="s">
        <v>895</v>
      </c>
      <c r="D856" s="214" t="s">
        <v>382</v>
      </c>
      <c r="E856" s="181">
        <v>2</v>
      </c>
      <c r="F856" s="202"/>
      <c r="G856" s="180">
        <f t="shared" si="85"/>
        <v>0</v>
      </c>
    </row>
    <row r="857" spans="1:7">
      <c r="A857" s="226" t="s">
        <v>896</v>
      </c>
      <c r="B857" s="2"/>
      <c r="C857" s="279" t="s">
        <v>897</v>
      </c>
      <c r="D857" s="214" t="s">
        <v>382</v>
      </c>
      <c r="E857" s="181">
        <v>1</v>
      </c>
      <c r="F857" s="202"/>
      <c r="G857" s="180">
        <f t="shared" si="85"/>
        <v>0</v>
      </c>
    </row>
    <row r="858" spans="1:7">
      <c r="A858" s="226" t="s">
        <v>898</v>
      </c>
      <c r="B858" s="2"/>
      <c r="C858" s="279" t="s">
        <v>899</v>
      </c>
      <c r="D858" s="214" t="s">
        <v>382</v>
      </c>
      <c r="E858" s="181">
        <v>1</v>
      </c>
      <c r="F858" s="202"/>
      <c r="G858" s="180">
        <f t="shared" si="85"/>
        <v>0</v>
      </c>
    </row>
    <row r="859" spans="1:7">
      <c r="A859" s="226">
        <v>3.11</v>
      </c>
      <c r="B859" s="2"/>
      <c r="C859" s="275" t="s">
        <v>900</v>
      </c>
      <c r="D859" s="226"/>
      <c r="E859" s="226"/>
      <c r="F859" s="202"/>
      <c r="G859" s="226"/>
    </row>
    <row r="860" spans="1:7">
      <c r="A860" s="226" t="s">
        <v>901</v>
      </c>
      <c r="B860" s="2"/>
      <c r="C860" s="280" t="s">
        <v>902</v>
      </c>
      <c r="D860" s="214" t="s">
        <v>382</v>
      </c>
      <c r="E860" s="181">
        <v>1</v>
      </c>
      <c r="F860" s="202"/>
      <c r="G860" s="180">
        <f t="shared" ref="G860:G881" si="86">E860*F860</f>
        <v>0</v>
      </c>
    </row>
    <row r="861" spans="1:7">
      <c r="A861" s="226" t="s">
        <v>903</v>
      </c>
      <c r="B861" s="2"/>
      <c r="C861" s="280" t="s">
        <v>904</v>
      </c>
      <c r="D861" s="214" t="s">
        <v>382</v>
      </c>
      <c r="E861" s="181">
        <v>20</v>
      </c>
      <c r="F861" s="202"/>
      <c r="G861" s="180">
        <f t="shared" si="86"/>
        <v>0</v>
      </c>
    </row>
    <row r="862" spans="1:7">
      <c r="A862" s="226" t="s">
        <v>905</v>
      </c>
      <c r="B862" s="2"/>
      <c r="C862" s="280" t="s">
        <v>906</v>
      </c>
      <c r="D862" s="214" t="s">
        <v>382</v>
      </c>
      <c r="E862" s="181">
        <v>2</v>
      </c>
      <c r="F862" s="202"/>
      <c r="G862" s="180">
        <f t="shared" si="86"/>
        <v>0</v>
      </c>
    </row>
    <row r="863" spans="1:7">
      <c r="A863" s="226" t="s">
        <v>907</v>
      </c>
      <c r="B863" s="2"/>
      <c r="C863" s="280" t="s">
        <v>908</v>
      </c>
      <c r="D863" s="214" t="s">
        <v>382</v>
      </c>
      <c r="E863" s="181">
        <v>4</v>
      </c>
      <c r="F863" s="202"/>
      <c r="G863" s="180">
        <f t="shared" si="86"/>
        <v>0</v>
      </c>
    </row>
    <row r="864" spans="1:7">
      <c r="A864" s="226" t="s">
        <v>909</v>
      </c>
      <c r="B864" s="2"/>
      <c r="C864" s="279" t="s">
        <v>910</v>
      </c>
      <c r="D864" s="214" t="s">
        <v>382</v>
      </c>
      <c r="E864" s="181">
        <v>73</v>
      </c>
      <c r="F864" s="202"/>
      <c r="G864" s="180">
        <f t="shared" si="86"/>
        <v>0</v>
      </c>
    </row>
    <row r="865" spans="1:7">
      <c r="A865" s="226" t="s">
        <v>911</v>
      </c>
      <c r="B865" s="2"/>
      <c r="C865" s="279" t="s">
        <v>912</v>
      </c>
      <c r="D865" s="214" t="s">
        <v>382</v>
      </c>
      <c r="E865" s="181">
        <v>16</v>
      </c>
      <c r="F865" s="202"/>
      <c r="G865" s="180">
        <f t="shared" si="86"/>
        <v>0</v>
      </c>
    </row>
    <row r="866" spans="1:7">
      <c r="A866" s="226" t="s">
        <v>913</v>
      </c>
      <c r="B866" s="2"/>
      <c r="C866" s="279" t="s">
        <v>914</v>
      </c>
      <c r="D866" s="214" t="s">
        <v>382</v>
      </c>
      <c r="E866" s="181">
        <v>14</v>
      </c>
      <c r="F866" s="202"/>
      <c r="G866" s="180">
        <f t="shared" si="86"/>
        <v>0</v>
      </c>
    </row>
    <row r="867" spans="1:7">
      <c r="A867" s="226" t="s">
        <v>915</v>
      </c>
      <c r="B867" s="2"/>
      <c r="C867" s="279" t="s">
        <v>916</v>
      </c>
      <c r="D867" s="214" t="s">
        <v>382</v>
      </c>
      <c r="E867" s="181">
        <v>2</v>
      </c>
      <c r="F867" s="202"/>
      <c r="G867" s="180">
        <f t="shared" si="86"/>
        <v>0</v>
      </c>
    </row>
    <row r="868" spans="1:7">
      <c r="A868" s="226" t="s">
        <v>917</v>
      </c>
      <c r="B868" s="2"/>
      <c r="C868" s="279" t="s">
        <v>918</v>
      </c>
      <c r="D868" s="214" t="s">
        <v>382</v>
      </c>
      <c r="E868" s="181">
        <v>8</v>
      </c>
      <c r="F868" s="202"/>
      <c r="G868" s="180">
        <f t="shared" si="86"/>
        <v>0</v>
      </c>
    </row>
    <row r="869" spans="1:7">
      <c r="A869" s="226" t="s">
        <v>919</v>
      </c>
      <c r="B869" s="2"/>
      <c r="C869" s="279" t="s">
        <v>920</v>
      </c>
      <c r="D869" s="214" t="s">
        <v>382</v>
      </c>
      <c r="E869" s="181">
        <v>16</v>
      </c>
      <c r="F869" s="202"/>
      <c r="G869" s="180">
        <f t="shared" si="86"/>
        <v>0</v>
      </c>
    </row>
    <row r="870" spans="1:7">
      <c r="A870" s="226" t="s">
        <v>921</v>
      </c>
      <c r="B870" s="2"/>
      <c r="C870" s="279" t="s">
        <v>922</v>
      </c>
      <c r="D870" s="214" t="s">
        <v>382</v>
      </c>
      <c r="E870" s="181">
        <v>18</v>
      </c>
      <c r="F870" s="202"/>
      <c r="G870" s="180">
        <f t="shared" si="86"/>
        <v>0</v>
      </c>
    </row>
    <row r="871" spans="1:7">
      <c r="A871" s="226" t="s">
        <v>923</v>
      </c>
      <c r="B871" s="2"/>
      <c r="C871" s="279" t="s">
        <v>924</v>
      </c>
      <c r="D871" s="214" t="s">
        <v>382</v>
      </c>
      <c r="E871" s="181">
        <v>8</v>
      </c>
      <c r="F871" s="202"/>
      <c r="G871" s="180">
        <f t="shared" si="86"/>
        <v>0</v>
      </c>
    </row>
    <row r="872" spans="1:7">
      <c r="A872" s="226" t="s">
        <v>925</v>
      </c>
      <c r="B872" s="2"/>
      <c r="C872" s="279" t="s">
        <v>926</v>
      </c>
      <c r="D872" s="214" t="s">
        <v>382</v>
      </c>
      <c r="E872" s="181">
        <v>2</v>
      </c>
      <c r="F872" s="202"/>
      <c r="G872" s="180">
        <f t="shared" si="86"/>
        <v>0</v>
      </c>
    </row>
    <row r="873" spans="1:7">
      <c r="A873" s="226" t="s">
        <v>927</v>
      </c>
      <c r="B873" s="2"/>
      <c r="C873" s="279" t="s">
        <v>928</v>
      </c>
      <c r="D873" s="214" t="s">
        <v>382</v>
      </c>
      <c r="E873" s="181">
        <v>18</v>
      </c>
      <c r="F873" s="202"/>
      <c r="G873" s="180">
        <f t="shared" si="86"/>
        <v>0</v>
      </c>
    </row>
    <row r="874" spans="1:7">
      <c r="A874" s="226" t="s">
        <v>929</v>
      </c>
      <c r="B874" s="2"/>
      <c r="C874" s="279" t="s">
        <v>930</v>
      </c>
      <c r="D874" s="214" t="s">
        <v>382</v>
      </c>
      <c r="E874" s="181">
        <v>2</v>
      </c>
      <c r="F874" s="202"/>
      <c r="G874" s="180">
        <f t="shared" si="86"/>
        <v>0</v>
      </c>
    </row>
    <row r="875" spans="1:7">
      <c r="A875" s="226" t="s">
        <v>931</v>
      </c>
      <c r="B875" s="2"/>
      <c r="C875" s="279" t="s">
        <v>932</v>
      </c>
      <c r="D875" s="214" t="s">
        <v>382</v>
      </c>
      <c r="E875" s="181">
        <v>2</v>
      </c>
      <c r="F875" s="202"/>
      <c r="G875" s="180">
        <f t="shared" si="86"/>
        <v>0</v>
      </c>
    </row>
    <row r="876" spans="1:7">
      <c r="A876" s="226" t="s">
        <v>933</v>
      </c>
      <c r="B876" s="2"/>
      <c r="C876" s="279" t="s">
        <v>934</v>
      </c>
      <c r="D876" s="214" t="s">
        <v>382</v>
      </c>
      <c r="E876" s="181">
        <v>2</v>
      </c>
      <c r="F876" s="202"/>
      <c r="G876" s="180">
        <f t="shared" si="86"/>
        <v>0</v>
      </c>
    </row>
    <row r="877" spans="1:7">
      <c r="A877" s="226" t="s">
        <v>935</v>
      </c>
      <c r="B877" s="2"/>
      <c r="C877" s="276" t="s">
        <v>936</v>
      </c>
      <c r="D877" s="181" t="s">
        <v>713</v>
      </c>
      <c r="E877" s="181">
        <v>1</v>
      </c>
      <c r="F877" s="202"/>
      <c r="G877" s="180">
        <f t="shared" si="86"/>
        <v>0</v>
      </c>
    </row>
    <row r="878" spans="1:7">
      <c r="A878" s="226" t="s">
        <v>937</v>
      </c>
      <c r="B878" s="2"/>
      <c r="C878" s="276" t="s">
        <v>938</v>
      </c>
      <c r="D878" s="181" t="s">
        <v>713</v>
      </c>
      <c r="E878" s="181">
        <v>1</v>
      </c>
      <c r="F878" s="202"/>
      <c r="G878" s="180">
        <f t="shared" si="86"/>
        <v>0</v>
      </c>
    </row>
    <row r="879" spans="1:7">
      <c r="A879" s="226" t="s">
        <v>939</v>
      </c>
      <c r="B879" s="2"/>
      <c r="C879" s="279" t="s">
        <v>940</v>
      </c>
      <c r="D879" s="214" t="s">
        <v>382</v>
      </c>
      <c r="E879" s="181">
        <v>2</v>
      </c>
      <c r="F879" s="202"/>
      <c r="G879" s="180">
        <f t="shared" si="86"/>
        <v>0</v>
      </c>
    </row>
    <row r="880" spans="1:7">
      <c r="A880" s="226" t="s">
        <v>941</v>
      </c>
      <c r="B880" s="2"/>
      <c r="C880" s="279" t="s">
        <v>942</v>
      </c>
      <c r="D880" s="214" t="s">
        <v>382</v>
      </c>
      <c r="E880" s="181">
        <v>2</v>
      </c>
      <c r="F880" s="202"/>
      <c r="G880" s="180">
        <f t="shared" si="86"/>
        <v>0</v>
      </c>
    </row>
    <row r="881" spans="1:7">
      <c r="A881" s="226" t="s">
        <v>943</v>
      </c>
      <c r="B881" s="2"/>
      <c r="C881" s="279" t="s">
        <v>944</v>
      </c>
      <c r="D881" s="214" t="s">
        <v>382</v>
      </c>
      <c r="E881" s="181">
        <v>2</v>
      </c>
      <c r="F881" s="202"/>
      <c r="G881" s="180">
        <f t="shared" si="86"/>
        <v>0</v>
      </c>
    </row>
    <row r="882" spans="1:7">
      <c r="B882" s="411" t="s">
        <v>945</v>
      </c>
      <c r="C882" s="412"/>
      <c r="D882" s="412"/>
      <c r="E882" s="412"/>
      <c r="F882" s="413"/>
      <c r="G882" s="203">
        <f>SUM(G824:G881)</f>
        <v>0</v>
      </c>
    </row>
    <row r="883" spans="1:7">
      <c r="B883" s="231"/>
      <c r="C883" s="232"/>
      <c r="D883" s="233"/>
      <c r="E883" s="233"/>
      <c r="F883" s="234"/>
      <c r="G883" s="235"/>
    </row>
    <row r="884" spans="1:7">
      <c r="A884" s="268">
        <v>4</v>
      </c>
      <c r="B884" s="287"/>
      <c r="C884" s="414" t="s">
        <v>946</v>
      </c>
      <c r="D884" s="414" t="s">
        <v>520</v>
      </c>
      <c r="E884" s="414" t="s">
        <v>1</v>
      </c>
      <c r="F884" s="414" t="s">
        <v>757</v>
      </c>
      <c r="G884" s="415" t="s">
        <v>692</v>
      </c>
    </row>
    <row r="885" spans="1:7" ht="76.5">
      <c r="A885" s="236" t="s">
        <v>947</v>
      </c>
      <c r="B885" s="2"/>
      <c r="C885" s="281" t="s">
        <v>948</v>
      </c>
      <c r="D885" s="172"/>
      <c r="E885" s="173"/>
      <c r="F885" s="174"/>
      <c r="G885" s="175"/>
    </row>
    <row r="886" spans="1:7">
      <c r="A886" s="237" t="s">
        <v>16</v>
      </c>
      <c r="B886" s="2"/>
      <c r="C886" s="282" t="s">
        <v>949</v>
      </c>
      <c r="D886" s="224" t="s">
        <v>288</v>
      </c>
      <c r="E886" s="238">
        <v>20</v>
      </c>
      <c r="F886" s="202"/>
      <c r="G886" s="180">
        <f t="shared" ref="G886:G889" si="87">E886*F886</f>
        <v>0</v>
      </c>
    </row>
    <row r="887" spans="1:7">
      <c r="A887" s="237" t="s">
        <v>17</v>
      </c>
      <c r="B887" s="2"/>
      <c r="C887" s="282" t="s">
        <v>950</v>
      </c>
      <c r="D887" s="224" t="s">
        <v>288</v>
      </c>
      <c r="E887" s="238">
        <v>40</v>
      </c>
      <c r="F887" s="202"/>
      <c r="G887" s="180">
        <f t="shared" si="87"/>
        <v>0</v>
      </c>
    </row>
    <row r="888" spans="1:7">
      <c r="A888" s="237" t="s">
        <v>18</v>
      </c>
      <c r="B888" s="2"/>
      <c r="C888" s="282" t="s">
        <v>951</v>
      </c>
      <c r="D888" s="224" t="s">
        <v>288</v>
      </c>
      <c r="E888" s="238">
        <v>25</v>
      </c>
      <c r="F888" s="202"/>
      <c r="G888" s="180">
        <f t="shared" si="87"/>
        <v>0</v>
      </c>
    </row>
    <row r="889" spans="1:7">
      <c r="A889" s="237" t="s">
        <v>952</v>
      </c>
      <c r="B889" s="2"/>
      <c r="C889" s="282" t="s">
        <v>953</v>
      </c>
      <c r="D889" s="224" t="s">
        <v>288</v>
      </c>
      <c r="E889" s="238">
        <v>60</v>
      </c>
      <c r="F889" s="202"/>
      <c r="G889" s="180">
        <f t="shared" si="87"/>
        <v>0</v>
      </c>
    </row>
    <row r="890" spans="1:7" ht="25.5">
      <c r="A890" s="239" t="s">
        <v>954</v>
      </c>
      <c r="B890" s="2"/>
      <c r="C890" s="283" t="s">
        <v>955</v>
      </c>
      <c r="D890" s="172"/>
      <c r="E890" s="173"/>
      <c r="F890" s="174"/>
      <c r="G890" s="175"/>
    </row>
    <row r="891" spans="1:7">
      <c r="A891" s="237" t="s">
        <v>19</v>
      </c>
      <c r="B891" s="2"/>
      <c r="C891" s="282" t="s">
        <v>956</v>
      </c>
      <c r="D891" s="224" t="s">
        <v>382</v>
      </c>
      <c r="E891" s="238">
        <v>55</v>
      </c>
      <c r="F891" s="202"/>
      <c r="G891" s="180">
        <f t="shared" ref="G891:G894" si="88">E891*F891</f>
        <v>0</v>
      </c>
    </row>
    <row r="892" spans="1:7">
      <c r="A892" s="237" t="s">
        <v>957</v>
      </c>
      <c r="B892" s="2"/>
      <c r="C892" s="282" t="s">
        <v>958</v>
      </c>
      <c r="D892" s="224" t="s">
        <v>382</v>
      </c>
      <c r="E892" s="238">
        <v>5</v>
      </c>
      <c r="F892" s="202"/>
      <c r="G892" s="180">
        <f t="shared" si="88"/>
        <v>0</v>
      </c>
    </row>
    <row r="893" spans="1:7">
      <c r="A893" s="237" t="s">
        <v>959</v>
      </c>
      <c r="B893" s="2"/>
      <c r="C893" s="282" t="s">
        <v>960</v>
      </c>
      <c r="D893" s="224" t="s">
        <v>382</v>
      </c>
      <c r="E893" s="238">
        <v>26</v>
      </c>
      <c r="F893" s="202"/>
      <c r="G893" s="180">
        <f t="shared" si="88"/>
        <v>0</v>
      </c>
    </row>
    <row r="894" spans="1:7" ht="25.5">
      <c r="A894" s="239" t="s">
        <v>961</v>
      </c>
      <c r="B894" s="2"/>
      <c r="C894" s="283" t="s">
        <v>962</v>
      </c>
      <c r="D894" s="224" t="s">
        <v>382</v>
      </c>
      <c r="E894" s="238">
        <v>26</v>
      </c>
      <c r="F894" s="202"/>
      <c r="G894" s="180">
        <f t="shared" si="88"/>
        <v>0</v>
      </c>
    </row>
    <row r="895" spans="1:7" ht="25.5">
      <c r="A895" s="239" t="s">
        <v>963</v>
      </c>
      <c r="B895" s="2"/>
      <c r="C895" s="283" t="s">
        <v>964</v>
      </c>
      <c r="D895" s="172"/>
      <c r="E895" s="173"/>
      <c r="F895" s="174"/>
      <c r="G895" s="175"/>
    </row>
    <row r="896" spans="1:7">
      <c r="A896" s="237" t="s">
        <v>65</v>
      </c>
      <c r="B896" s="2"/>
      <c r="C896" s="282" t="s">
        <v>965</v>
      </c>
      <c r="D896" s="224" t="s">
        <v>382</v>
      </c>
      <c r="E896" s="238">
        <v>1</v>
      </c>
      <c r="F896" s="202"/>
      <c r="G896" s="180">
        <f t="shared" ref="G896:G902" si="89">E896*F896</f>
        <v>0</v>
      </c>
    </row>
    <row r="897" spans="1:7">
      <c r="A897" s="237" t="s">
        <v>966</v>
      </c>
      <c r="B897" s="2"/>
      <c r="C897" s="282" t="s">
        <v>967</v>
      </c>
      <c r="D897" s="224" t="s">
        <v>382</v>
      </c>
      <c r="E897" s="238">
        <v>9</v>
      </c>
      <c r="F897" s="202"/>
      <c r="G897" s="180">
        <f t="shared" si="89"/>
        <v>0</v>
      </c>
    </row>
    <row r="898" spans="1:7">
      <c r="A898" s="237" t="s">
        <v>968</v>
      </c>
      <c r="B898" s="2"/>
      <c r="C898" s="282" t="s">
        <v>969</v>
      </c>
      <c r="D898" s="224" t="s">
        <v>382</v>
      </c>
      <c r="E898" s="238">
        <v>1</v>
      </c>
      <c r="F898" s="202"/>
      <c r="G898" s="180">
        <f t="shared" si="89"/>
        <v>0</v>
      </c>
    </row>
    <row r="899" spans="1:7">
      <c r="A899" s="237" t="s">
        <v>970</v>
      </c>
      <c r="B899" s="2"/>
      <c r="C899" s="282" t="s">
        <v>971</v>
      </c>
      <c r="D899" s="224" t="s">
        <v>382</v>
      </c>
      <c r="E899" s="238">
        <v>23</v>
      </c>
      <c r="F899" s="202"/>
      <c r="G899" s="180">
        <f t="shared" si="89"/>
        <v>0</v>
      </c>
    </row>
    <row r="900" spans="1:7">
      <c r="A900" s="237" t="s">
        <v>972</v>
      </c>
      <c r="B900" s="2"/>
      <c r="C900" s="282" t="s">
        <v>973</v>
      </c>
      <c r="D900" s="224" t="s">
        <v>382</v>
      </c>
      <c r="E900" s="238">
        <v>7</v>
      </c>
      <c r="F900" s="202"/>
      <c r="G900" s="180">
        <f t="shared" si="89"/>
        <v>0</v>
      </c>
    </row>
    <row r="901" spans="1:7">
      <c r="A901" s="237" t="s">
        <v>974</v>
      </c>
      <c r="B901" s="2"/>
      <c r="C901" s="282" t="s">
        <v>975</v>
      </c>
      <c r="D901" s="224" t="s">
        <v>382</v>
      </c>
      <c r="E901" s="238">
        <v>3</v>
      </c>
      <c r="F901" s="202"/>
      <c r="G901" s="180">
        <f t="shared" si="89"/>
        <v>0</v>
      </c>
    </row>
    <row r="902" spans="1:7">
      <c r="A902" s="237" t="s">
        <v>976</v>
      </c>
      <c r="B902" s="2"/>
      <c r="C902" s="282" t="s">
        <v>977</v>
      </c>
      <c r="D902" s="224" t="s">
        <v>382</v>
      </c>
      <c r="E902" s="238">
        <v>6</v>
      </c>
      <c r="F902" s="202"/>
      <c r="G902" s="180">
        <f t="shared" si="89"/>
        <v>0</v>
      </c>
    </row>
    <row r="903" spans="1:7" ht="25.5">
      <c r="A903" s="239" t="s">
        <v>978</v>
      </c>
      <c r="B903" s="2"/>
      <c r="C903" s="283" t="s">
        <v>979</v>
      </c>
      <c r="D903" s="172"/>
      <c r="E903" s="173"/>
      <c r="F903" s="174"/>
      <c r="G903" s="175"/>
    </row>
    <row r="904" spans="1:7">
      <c r="A904" s="237" t="s">
        <v>69</v>
      </c>
      <c r="B904" s="2"/>
      <c r="C904" s="282" t="s">
        <v>980</v>
      </c>
      <c r="D904" s="224" t="s">
        <v>382</v>
      </c>
      <c r="E904" s="238">
        <v>1</v>
      </c>
      <c r="F904" s="202"/>
      <c r="G904" s="180">
        <f t="shared" ref="G904:G914" si="90">E904*F904</f>
        <v>0</v>
      </c>
    </row>
    <row r="905" spans="1:7">
      <c r="A905" s="237" t="s">
        <v>981</v>
      </c>
      <c r="B905" s="2"/>
      <c r="C905" s="282" t="s">
        <v>982</v>
      </c>
      <c r="D905" s="224" t="s">
        <v>382</v>
      </c>
      <c r="E905" s="238">
        <v>3</v>
      </c>
      <c r="F905" s="202"/>
      <c r="G905" s="180">
        <f t="shared" si="90"/>
        <v>0</v>
      </c>
    </row>
    <row r="906" spans="1:7">
      <c r="A906" s="237" t="s">
        <v>983</v>
      </c>
      <c r="B906" s="2"/>
      <c r="C906" s="282" t="s">
        <v>984</v>
      </c>
      <c r="D906" s="224" t="s">
        <v>382</v>
      </c>
      <c r="E906" s="238">
        <v>12</v>
      </c>
      <c r="F906" s="202"/>
      <c r="G906" s="180">
        <f t="shared" si="90"/>
        <v>0</v>
      </c>
    </row>
    <row r="907" spans="1:7" ht="25.5">
      <c r="A907" s="237" t="s">
        <v>985</v>
      </c>
      <c r="B907" s="2"/>
      <c r="C907" s="282" t="s">
        <v>986</v>
      </c>
      <c r="D907" s="224" t="s">
        <v>382</v>
      </c>
      <c r="E907" s="238">
        <v>3</v>
      </c>
      <c r="F907" s="202"/>
      <c r="G907" s="180">
        <f t="shared" si="90"/>
        <v>0</v>
      </c>
    </row>
    <row r="908" spans="1:7" ht="25.5">
      <c r="A908" s="237" t="s">
        <v>987</v>
      </c>
      <c r="B908" s="2"/>
      <c r="C908" s="282" t="s">
        <v>988</v>
      </c>
      <c r="D908" s="224" t="s">
        <v>713</v>
      </c>
      <c r="E908" s="238">
        <v>1</v>
      </c>
      <c r="F908" s="202"/>
      <c r="G908" s="180">
        <f t="shared" si="90"/>
        <v>0</v>
      </c>
    </row>
    <row r="909" spans="1:7">
      <c r="A909" s="237" t="s">
        <v>989</v>
      </c>
      <c r="B909" s="2"/>
      <c r="C909" s="282" t="s">
        <v>990</v>
      </c>
      <c r="D909" s="224" t="s">
        <v>382</v>
      </c>
      <c r="E909" s="238">
        <v>2</v>
      </c>
      <c r="F909" s="202"/>
      <c r="G909" s="180">
        <f t="shared" si="90"/>
        <v>0</v>
      </c>
    </row>
    <row r="910" spans="1:7" ht="25.5">
      <c r="A910" s="237" t="s">
        <v>991</v>
      </c>
      <c r="B910" s="2"/>
      <c r="C910" s="282" t="s">
        <v>992</v>
      </c>
      <c r="D910" s="224" t="s">
        <v>382</v>
      </c>
      <c r="E910" s="201">
        <v>2</v>
      </c>
      <c r="F910" s="202"/>
      <c r="G910" s="180">
        <f t="shared" si="90"/>
        <v>0</v>
      </c>
    </row>
    <row r="911" spans="1:7" ht="25.5">
      <c r="A911" s="237" t="s">
        <v>993</v>
      </c>
      <c r="B911" s="2"/>
      <c r="C911" s="270" t="s">
        <v>994</v>
      </c>
      <c r="D911" s="224" t="s">
        <v>382</v>
      </c>
      <c r="E911" s="201">
        <v>10</v>
      </c>
      <c r="F911" s="202"/>
      <c r="G911" s="180">
        <f t="shared" si="90"/>
        <v>0</v>
      </c>
    </row>
    <row r="912" spans="1:7" ht="25.5">
      <c r="A912" s="237" t="s">
        <v>995</v>
      </c>
      <c r="B912" s="2"/>
      <c r="C912" s="270" t="s">
        <v>996</v>
      </c>
      <c r="D912" s="224" t="s">
        <v>382</v>
      </c>
      <c r="E912" s="201">
        <v>4</v>
      </c>
      <c r="F912" s="202"/>
      <c r="G912" s="180">
        <f t="shared" si="90"/>
        <v>0</v>
      </c>
    </row>
    <row r="913" spans="1:7" ht="51">
      <c r="A913" s="237" t="s">
        <v>997</v>
      </c>
      <c r="B913" s="2"/>
      <c r="C913" s="270" t="s">
        <v>998</v>
      </c>
      <c r="D913" s="224" t="s">
        <v>713</v>
      </c>
      <c r="E913" s="201">
        <v>1</v>
      </c>
      <c r="F913" s="202"/>
      <c r="G913" s="180">
        <f t="shared" si="90"/>
        <v>0</v>
      </c>
    </row>
    <row r="914" spans="1:7" ht="153">
      <c r="A914" s="237" t="s">
        <v>999</v>
      </c>
      <c r="B914" s="2"/>
      <c r="C914" s="270" t="s">
        <v>1000</v>
      </c>
      <c r="D914" s="224" t="s">
        <v>713</v>
      </c>
      <c r="E914" s="201">
        <v>1</v>
      </c>
      <c r="F914" s="202"/>
      <c r="G914" s="180">
        <f t="shared" si="90"/>
        <v>0</v>
      </c>
    </row>
    <row r="915" spans="1:7">
      <c r="B915" s="411" t="s">
        <v>1001</v>
      </c>
      <c r="C915" s="412"/>
      <c r="D915" s="412"/>
      <c r="E915" s="412"/>
      <c r="F915" s="413"/>
      <c r="G915" s="203">
        <f>SUM(G885:G914)</f>
        <v>0</v>
      </c>
    </row>
    <row r="916" spans="1:7">
      <c r="B916" s="231"/>
      <c r="C916" s="232"/>
      <c r="D916" s="233"/>
      <c r="E916" s="233"/>
      <c r="F916" s="234"/>
      <c r="G916" s="240"/>
    </row>
    <row r="917" spans="1:7">
      <c r="A917" s="268">
        <v>5</v>
      </c>
      <c r="B917" s="287"/>
      <c r="C917" s="414" t="s">
        <v>1002</v>
      </c>
      <c r="D917" s="414" t="s">
        <v>520</v>
      </c>
      <c r="E917" s="414" t="s">
        <v>1</v>
      </c>
      <c r="F917" s="414" t="s">
        <v>757</v>
      </c>
      <c r="G917" s="415" t="s">
        <v>692</v>
      </c>
    </row>
    <row r="918" spans="1:7" ht="51">
      <c r="A918" s="237" t="s">
        <v>1003</v>
      </c>
      <c r="B918" s="2"/>
      <c r="C918" s="282" t="s">
        <v>1004</v>
      </c>
      <c r="D918" s="172"/>
      <c r="E918" s="173"/>
      <c r="F918" s="174"/>
      <c r="G918" s="175"/>
    </row>
    <row r="919" spans="1:7">
      <c r="A919" s="237" t="s">
        <v>1005</v>
      </c>
      <c r="B919" s="2"/>
      <c r="C919" s="282" t="s">
        <v>1006</v>
      </c>
      <c r="D919" s="224" t="s">
        <v>288</v>
      </c>
      <c r="E919" s="201">
        <v>15</v>
      </c>
      <c r="F919" s="202"/>
      <c r="G919" s="180">
        <f t="shared" ref="G919:G922" si="91">E919*F919</f>
        <v>0</v>
      </c>
    </row>
    <row r="920" spans="1:7">
      <c r="A920" s="237" t="s">
        <v>1007</v>
      </c>
      <c r="B920" s="2"/>
      <c r="C920" s="282" t="s">
        <v>1008</v>
      </c>
      <c r="D920" s="224" t="s">
        <v>288</v>
      </c>
      <c r="E920" s="201">
        <v>20</v>
      </c>
      <c r="F920" s="202"/>
      <c r="G920" s="180">
        <f t="shared" si="91"/>
        <v>0</v>
      </c>
    </row>
    <row r="921" spans="1:7">
      <c r="A921" s="237" t="s">
        <v>1009</v>
      </c>
      <c r="B921" s="2"/>
      <c r="C921" s="282" t="s">
        <v>1010</v>
      </c>
      <c r="D921" s="224" t="s">
        <v>288</v>
      </c>
      <c r="E921" s="201">
        <v>35</v>
      </c>
      <c r="F921" s="202"/>
      <c r="G921" s="180">
        <f t="shared" si="91"/>
        <v>0</v>
      </c>
    </row>
    <row r="922" spans="1:7">
      <c r="A922" s="237" t="s">
        <v>1011</v>
      </c>
      <c r="B922" s="2"/>
      <c r="C922" s="282" t="s">
        <v>1012</v>
      </c>
      <c r="D922" s="224" t="s">
        <v>288</v>
      </c>
      <c r="E922" s="201">
        <v>5</v>
      </c>
      <c r="F922" s="202"/>
      <c r="G922" s="180">
        <f t="shared" si="91"/>
        <v>0</v>
      </c>
    </row>
    <row r="923" spans="1:7" ht="25.5">
      <c r="A923" s="239" t="s">
        <v>1013</v>
      </c>
      <c r="B923" s="2"/>
      <c r="C923" s="283" t="s">
        <v>1014</v>
      </c>
      <c r="D923" s="172"/>
      <c r="E923" s="173"/>
      <c r="F923" s="174"/>
      <c r="G923" s="175"/>
    </row>
    <row r="924" spans="1:7">
      <c r="A924" s="237" t="s">
        <v>1015</v>
      </c>
      <c r="B924" s="2"/>
      <c r="C924" s="282" t="s">
        <v>1016</v>
      </c>
      <c r="D924" s="224" t="s">
        <v>382</v>
      </c>
      <c r="E924" s="201">
        <v>9</v>
      </c>
      <c r="F924" s="202"/>
      <c r="G924" s="180">
        <f t="shared" ref="G924:G975" si="92">E924*F924</f>
        <v>0</v>
      </c>
    </row>
    <row r="925" spans="1:7">
      <c r="A925" s="237" t="s">
        <v>1017</v>
      </c>
      <c r="B925" s="2"/>
      <c r="C925" s="282" t="s">
        <v>1018</v>
      </c>
      <c r="D925" s="224" t="s">
        <v>382</v>
      </c>
      <c r="E925" s="201">
        <v>13</v>
      </c>
      <c r="F925" s="202"/>
      <c r="G925" s="180">
        <f t="shared" si="92"/>
        <v>0</v>
      </c>
    </row>
    <row r="926" spans="1:7" ht="25.5">
      <c r="A926" s="239" t="s">
        <v>1019</v>
      </c>
      <c r="B926" s="2"/>
      <c r="C926" s="283" t="s">
        <v>1020</v>
      </c>
      <c r="D926" s="172"/>
      <c r="E926" s="173"/>
      <c r="F926" s="174"/>
      <c r="G926" s="175"/>
    </row>
    <row r="927" spans="1:7">
      <c r="A927" s="237" t="s">
        <v>1021</v>
      </c>
      <c r="B927" s="2"/>
      <c r="C927" s="282" t="s">
        <v>1022</v>
      </c>
      <c r="D927" s="224" t="s">
        <v>382</v>
      </c>
      <c r="E927" s="201">
        <v>10</v>
      </c>
      <c r="F927" s="202"/>
      <c r="G927" s="180">
        <f t="shared" si="92"/>
        <v>0</v>
      </c>
    </row>
    <row r="928" spans="1:7">
      <c r="A928" s="237" t="s">
        <v>1023</v>
      </c>
      <c r="B928" s="2"/>
      <c r="C928" s="282" t="s">
        <v>1024</v>
      </c>
      <c r="D928" s="224" t="s">
        <v>382</v>
      </c>
      <c r="E928" s="201">
        <v>6</v>
      </c>
      <c r="F928" s="202"/>
      <c r="G928" s="180">
        <f t="shared" si="92"/>
        <v>0</v>
      </c>
    </row>
    <row r="929" spans="1:7">
      <c r="A929" s="237" t="s">
        <v>1025</v>
      </c>
      <c r="B929" s="2"/>
      <c r="C929" s="282" t="s">
        <v>1026</v>
      </c>
      <c r="D929" s="224" t="s">
        <v>382</v>
      </c>
      <c r="E929" s="201">
        <v>11</v>
      </c>
      <c r="F929" s="202"/>
      <c r="G929" s="180">
        <f t="shared" si="92"/>
        <v>0</v>
      </c>
    </row>
    <row r="930" spans="1:7">
      <c r="A930" s="237" t="s">
        <v>1027</v>
      </c>
      <c r="B930" s="2"/>
      <c r="C930" s="282" t="s">
        <v>1028</v>
      </c>
      <c r="D930" s="224" t="s">
        <v>382</v>
      </c>
      <c r="E930" s="201">
        <v>1</v>
      </c>
      <c r="F930" s="202"/>
      <c r="G930" s="180">
        <f t="shared" si="92"/>
        <v>0</v>
      </c>
    </row>
    <row r="931" spans="1:7">
      <c r="A931" s="237" t="s">
        <v>1029</v>
      </c>
      <c r="B931" s="2"/>
      <c r="C931" s="282" t="s">
        <v>1030</v>
      </c>
      <c r="D931" s="224" t="s">
        <v>382</v>
      </c>
      <c r="E931" s="201">
        <v>1</v>
      </c>
      <c r="F931" s="202"/>
      <c r="G931" s="180">
        <f t="shared" si="92"/>
        <v>0</v>
      </c>
    </row>
    <row r="932" spans="1:7" ht="25.5">
      <c r="A932" s="237" t="s">
        <v>1031</v>
      </c>
      <c r="B932" s="2"/>
      <c r="C932" s="282" t="s">
        <v>1032</v>
      </c>
      <c r="D932" s="224" t="s">
        <v>382</v>
      </c>
      <c r="E932" s="201">
        <v>4</v>
      </c>
      <c r="F932" s="202"/>
      <c r="G932" s="180">
        <f t="shared" si="92"/>
        <v>0</v>
      </c>
    </row>
    <row r="933" spans="1:7" ht="25.5">
      <c r="A933" s="239" t="s">
        <v>1031</v>
      </c>
      <c r="B933" s="2"/>
      <c r="C933" s="283" t="s">
        <v>1033</v>
      </c>
      <c r="D933" s="172"/>
      <c r="E933" s="173"/>
      <c r="F933" s="174"/>
      <c r="G933" s="175"/>
    </row>
    <row r="934" spans="1:7">
      <c r="A934" s="237" t="s">
        <v>1034</v>
      </c>
      <c r="B934" s="2"/>
      <c r="C934" s="282" t="s">
        <v>1035</v>
      </c>
      <c r="D934" s="224" t="s">
        <v>382</v>
      </c>
      <c r="E934" s="201">
        <v>2</v>
      </c>
      <c r="F934" s="202"/>
      <c r="G934" s="180">
        <f t="shared" si="92"/>
        <v>0</v>
      </c>
    </row>
    <row r="935" spans="1:7">
      <c r="A935" s="237" t="s">
        <v>1036</v>
      </c>
      <c r="B935" s="2"/>
      <c r="C935" s="282" t="s">
        <v>1035</v>
      </c>
      <c r="D935" s="224" t="s">
        <v>382</v>
      </c>
      <c r="E935" s="201">
        <v>1</v>
      </c>
      <c r="F935" s="202"/>
      <c r="G935" s="180">
        <f t="shared" si="92"/>
        <v>0</v>
      </c>
    </row>
    <row r="936" spans="1:7" ht="25.5">
      <c r="A936" s="239" t="s">
        <v>1037</v>
      </c>
      <c r="B936" s="2"/>
      <c r="C936" s="283" t="s">
        <v>1038</v>
      </c>
      <c r="D936" s="172"/>
      <c r="E936" s="173"/>
      <c r="F936" s="174"/>
      <c r="G936" s="175"/>
    </row>
    <row r="937" spans="1:7">
      <c r="A937" s="237" t="s">
        <v>1039</v>
      </c>
      <c r="B937" s="2"/>
      <c r="C937" s="282" t="s">
        <v>1040</v>
      </c>
      <c r="D937" s="224" t="s">
        <v>382</v>
      </c>
      <c r="E937" s="201">
        <v>1</v>
      </c>
      <c r="F937" s="202"/>
      <c r="G937" s="180">
        <f t="shared" si="92"/>
        <v>0</v>
      </c>
    </row>
    <row r="938" spans="1:7">
      <c r="A938" s="237" t="s">
        <v>1041</v>
      </c>
      <c r="B938" s="2"/>
      <c r="C938" s="282" t="s">
        <v>1042</v>
      </c>
      <c r="D938" s="224" t="s">
        <v>382</v>
      </c>
      <c r="E938" s="201">
        <v>1</v>
      </c>
      <c r="F938" s="202"/>
      <c r="G938" s="180">
        <f t="shared" si="92"/>
        <v>0</v>
      </c>
    </row>
    <row r="939" spans="1:7">
      <c r="A939" s="237" t="s">
        <v>1043</v>
      </c>
      <c r="B939" s="2"/>
      <c r="C939" s="282" t="s">
        <v>1044</v>
      </c>
      <c r="D939" s="224" t="s">
        <v>382</v>
      </c>
      <c r="E939" s="201">
        <v>1</v>
      </c>
      <c r="F939" s="202"/>
      <c r="G939" s="180">
        <f t="shared" si="92"/>
        <v>0</v>
      </c>
    </row>
    <row r="940" spans="1:7">
      <c r="A940" s="237" t="s">
        <v>1045</v>
      </c>
      <c r="B940" s="2"/>
      <c r="C940" s="282" t="s">
        <v>1046</v>
      </c>
      <c r="D940" s="224" t="s">
        <v>382</v>
      </c>
      <c r="E940" s="201">
        <v>1</v>
      </c>
      <c r="F940" s="202"/>
      <c r="G940" s="180">
        <f t="shared" si="92"/>
        <v>0</v>
      </c>
    </row>
    <row r="941" spans="1:7">
      <c r="A941" s="237" t="s">
        <v>1047</v>
      </c>
      <c r="B941" s="2"/>
      <c r="C941" s="282" t="s">
        <v>1048</v>
      </c>
      <c r="D941" s="224" t="s">
        <v>382</v>
      </c>
      <c r="E941" s="201">
        <v>1</v>
      </c>
      <c r="F941" s="202"/>
      <c r="G941" s="180">
        <f t="shared" si="92"/>
        <v>0</v>
      </c>
    </row>
    <row r="942" spans="1:7" ht="25.5">
      <c r="A942" s="239" t="s">
        <v>1049</v>
      </c>
      <c r="B942" s="2"/>
      <c r="C942" s="283" t="s">
        <v>1050</v>
      </c>
      <c r="D942" s="172"/>
      <c r="E942" s="173"/>
      <c r="F942" s="174"/>
      <c r="G942" s="175"/>
    </row>
    <row r="943" spans="1:7">
      <c r="A943" s="237" t="s">
        <v>1051</v>
      </c>
      <c r="B943" s="2"/>
      <c r="C943" s="282" t="s">
        <v>1052</v>
      </c>
      <c r="D943" s="224" t="s">
        <v>382</v>
      </c>
      <c r="E943" s="238">
        <v>7</v>
      </c>
      <c r="F943" s="202"/>
      <c r="G943" s="180">
        <f t="shared" si="92"/>
        <v>0</v>
      </c>
    </row>
    <row r="944" spans="1:7">
      <c r="A944" s="237" t="s">
        <v>1053</v>
      </c>
      <c r="B944" s="2"/>
      <c r="C944" s="282" t="s">
        <v>1054</v>
      </c>
      <c r="D944" s="224" t="s">
        <v>382</v>
      </c>
      <c r="E944" s="238">
        <v>1</v>
      </c>
      <c r="F944" s="202"/>
      <c r="G944" s="180">
        <f t="shared" si="92"/>
        <v>0</v>
      </c>
    </row>
    <row r="945" spans="1:7">
      <c r="A945" s="237" t="s">
        <v>1055</v>
      </c>
      <c r="B945" s="2"/>
      <c r="C945" s="282" t="s">
        <v>1056</v>
      </c>
      <c r="D945" s="224" t="s">
        <v>382</v>
      </c>
      <c r="E945" s="238">
        <v>16</v>
      </c>
      <c r="F945" s="202"/>
      <c r="G945" s="180">
        <f t="shared" si="92"/>
        <v>0</v>
      </c>
    </row>
    <row r="946" spans="1:7">
      <c r="A946" s="237" t="s">
        <v>1057</v>
      </c>
      <c r="B946" s="2"/>
      <c r="C946" s="282" t="s">
        <v>1058</v>
      </c>
      <c r="D946" s="224" t="s">
        <v>382</v>
      </c>
      <c r="E946" s="238">
        <v>1</v>
      </c>
      <c r="F946" s="202"/>
      <c r="G946" s="180">
        <f t="shared" si="92"/>
        <v>0</v>
      </c>
    </row>
    <row r="947" spans="1:7">
      <c r="A947" s="237" t="s">
        <v>1059</v>
      </c>
      <c r="B947" s="2"/>
      <c r="C947" s="282" t="s">
        <v>1060</v>
      </c>
      <c r="D947" s="224" t="s">
        <v>382</v>
      </c>
      <c r="E947" s="238">
        <v>27</v>
      </c>
      <c r="F947" s="202"/>
      <c r="G947" s="180">
        <f t="shared" si="92"/>
        <v>0</v>
      </c>
    </row>
    <row r="948" spans="1:7">
      <c r="A948" s="237" t="s">
        <v>1061</v>
      </c>
      <c r="B948" s="2"/>
      <c r="C948" s="282" t="s">
        <v>1062</v>
      </c>
      <c r="D948" s="224" t="s">
        <v>382</v>
      </c>
      <c r="E948" s="238">
        <v>1</v>
      </c>
      <c r="F948" s="202"/>
      <c r="G948" s="180">
        <f t="shared" si="92"/>
        <v>0</v>
      </c>
    </row>
    <row r="949" spans="1:7">
      <c r="A949" s="237" t="s">
        <v>1063</v>
      </c>
      <c r="B949" s="2"/>
      <c r="C949" s="282" t="s">
        <v>1064</v>
      </c>
      <c r="D949" s="224" t="s">
        <v>382</v>
      </c>
      <c r="E949" s="238">
        <v>13</v>
      </c>
      <c r="F949" s="202"/>
      <c r="G949" s="180">
        <f t="shared" si="92"/>
        <v>0</v>
      </c>
    </row>
    <row r="950" spans="1:7">
      <c r="A950" s="237" t="s">
        <v>1065</v>
      </c>
      <c r="B950" s="2"/>
      <c r="C950" s="282" t="s">
        <v>1066</v>
      </c>
      <c r="D950" s="224" t="s">
        <v>382</v>
      </c>
      <c r="E950" s="238">
        <v>1</v>
      </c>
      <c r="F950" s="202"/>
      <c r="G950" s="180">
        <f t="shared" si="92"/>
        <v>0</v>
      </c>
    </row>
    <row r="951" spans="1:7">
      <c r="A951" s="237" t="s">
        <v>1067</v>
      </c>
      <c r="B951" s="2"/>
      <c r="C951" s="282" t="s">
        <v>1068</v>
      </c>
      <c r="D951" s="224" t="s">
        <v>382</v>
      </c>
      <c r="E951" s="238">
        <v>6</v>
      </c>
      <c r="F951" s="202"/>
      <c r="G951" s="180">
        <f t="shared" si="92"/>
        <v>0</v>
      </c>
    </row>
    <row r="952" spans="1:7">
      <c r="A952" s="237" t="s">
        <v>1069</v>
      </c>
      <c r="B952" s="2"/>
      <c r="C952" s="282" t="s">
        <v>1070</v>
      </c>
      <c r="D952" s="224" t="s">
        <v>382</v>
      </c>
      <c r="E952" s="238">
        <v>18</v>
      </c>
      <c r="F952" s="202"/>
      <c r="G952" s="180">
        <f t="shared" si="92"/>
        <v>0</v>
      </c>
    </row>
    <row r="953" spans="1:7">
      <c r="A953" s="239" t="s">
        <v>1071</v>
      </c>
      <c r="B953" s="2"/>
      <c r="C953" s="283" t="s">
        <v>1072</v>
      </c>
      <c r="D953" s="172"/>
      <c r="E953" s="173"/>
      <c r="F953" s="174"/>
      <c r="G953" s="175"/>
    </row>
    <row r="954" spans="1:7">
      <c r="A954" s="237" t="s">
        <v>1073</v>
      </c>
      <c r="B954" s="2"/>
      <c r="C954" s="282" t="s">
        <v>1074</v>
      </c>
      <c r="D954" s="224" t="s">
        <v>382</v>
      </c>
      <c r="E954" s="238">
        <v>23</v>
      </c>
      <c r="F954" s="202"/>
      <c r="G954" s="180">
        <f t="shared" si="92"/>
        <v>0</v>
      </c>
    </row>
    <row r="955" spans="1:7">
      <c r="A955" s="237" t="s">
        <v>1075</v>
      </c>
      <c r="B955" s="2"/>
      <c r="C955" s="282" t="s">
        <v>1076</v>
      </c>
      <c r="D955" s="224" t="s">
        <v>382</v>
      </c>
      <c r="E955" s="238">
        <v>28</v>
      </c>
      <c r="F955" s="202"/>
      <c r="G955" s="180">
        <f t="shared" si="92"/>
        <v>0</v>
      </c>
    </row>
    <row r="956" spans="1:7">
      <c r="A956" s="237" t="s">
        <v>1077</v>
      </c>
      <c r="B956" s="2"/>
      <c r="C956" s="282" t="s">
        <v>1078</v>
      </c>
      <c r="D956" s="224" t="s">
        <v>382</v>
      </c>
      <c r="E956" s="238">
        <v>27</v>
      </c>
      <c r="F956" s="202"/>
      <c r="G956" s="180">
        <f t="shared" si="92"/>
        <v>0</v>
      </c>
    </row>
    <row r="957" spans="1:7">
      <c r="A957" s="237" t="s">
        <v>1079</v>
      </c>
      <c r="B957" s="2"/>
      <c r="C957" s="282" t="s">
        <v>1080</v>
      </c>
      <c r="D957" s="224" t="s">
        <v>382</v>
      </c>
      <c r="E957" s="238">
        <v>6</v>
      </c>
      <c r="F957" s="202"/>
      <c r="G957" s="180">
        <f t="shared" si="92"/>
        <v>0</v>
      </c>
    </row>
    <row r="958" spans="1:7">
      <c r="A958" s="237" t="s">
        <v>1081</v>
      </c>
      <c r="B958" s="2"/>
      <c r="C958" s="282" t="s">
        <v>1082</v>
      </c>
      <c r="D958" s="224" t="s">
        <v>11</v>
      </c>
      <c r="E958" s="238">
        <v>15</v>
      </c>
      <c r="F958" s="202"/>
      <c r="G958" s="180">
        <f t="shared" si="92"/>
        <v>0</v>
      </c>
    </row>
    <row r="959" spans="1:7">
      <c r="A959" s="237" t="s">
        <v>1083</v>
      </c>
      <c r="B959" s="2"/>
      <c r="C959" s="282" t="s">
        <v>1084</v>
      </c>
      <c r="D959" s="224" t="s">
        <v>382</v>
      </c>
      <c r="E959" s="238">
        <v>2</v>
      </c>
      <c r="F959" s="202"/>
      <c r="G959" s="180">
        <f t="shared" si="92"/>
        <v>0</v>
      </c>
    </row>
    <row r="960" spans="1:7">
      <c r="A960" s="237" t="s">
        <v>1085</v>
      </c>
      <c r="B960" s="2"/>
      <c r="C960" s="282" t="s">
        <v>1086</v>
      </c>
      <c r="D960" s="224" t="s">
        <v>382</v>
      </c>
      <c r="E960" s="238">
        <v>32</v>
      </c>
      <c r="F960" s="202"/>
      <c r="G960" s="180">
        <f t="shared" si="92"/>
        <v>0</v>
      </c>
    </row>
    <row r="961" spans="1:7" ht="25.5">
      <c r="A961" s="239" t="s">
        <v>1087</v>
      </c>
      <c r="B961" s="2"/>
      <c r="C961" s="283" t="s">
        <v>1088</v>
      </c>
      <c r="D961" s="172"/>
      <c r="E961" s="173"/>
      <c r="F961" s="174"/>
      <c r="G961" s="175"/>
    </row>
    <row r="962" spans="1:7">
      <c r="A962" s="237" t="s">
        <v>1089</v>
      </c>
      <c r="B962" s="2"/>
      <c r="C962" s="282" t="s">
        <v>1090</v>
      </c>
      <c r="D962" s="224" t="s">
        <v>382</v>
      </c>
      <c r="E962" s="238">
        <v>4</v>
      </c>
      <c r="F962" s="202"/>
      <c r="G962" s="180">
        <f t="shared" si="92"/>
        <v>0</v>
      </c>
    </row>
    <row r="963" spans="1:7">
      <c r="A963" s="237" t="s">
        <v>1091</v>
      </c>
      <c r="B963" s="2"/>
      <c r="C963" s="282" t="s">
        <v>1092</v>
      </c>
      <c r="D963" s="224" t="s">
        <v>382</v>
      </c>
      <c r="E963" s="238">
        <v>4</v>
      </c>
      <c r="F963" s="202"/>
      <c r="G963" s="180">
        <f t="shared" si="92"/>
        <v>0</v>
      </c>
    </row>
    <row r="964" spans="1:7">
      <c r="A964" s="239" t="s">
        <v>1093</v>
      </c>
      <c r="B964" s="2"/>
      <c r="C964" s="283" t="s">
        <v>1094</v>
      </c>
      <c r="D964" s="172"/>
      <c r="E964" s="173"/>
      <c r="F964" s="174"/>
      <c r="G964" s="175"/>
    </row>
    <row r="965" spans="1:7">
      <c r="A965" s="237" t="s">
        <v>1095</v>
      </c>
      <c r="B965" s="2"/>
      <c r="C965" s="282" t="s">
        <v>1096</v>
      </c>
      <c r="D965" s="224" t="s">
        <v>1097</v>
      </c>
      <c r="E965" s="238">
        <v>30</v>
      </c>
      <c r="F965" s="202"/>
      <c r="G965" s="180">
        <f t="shared" si="92"/>
        <v>0</v>
      </c>
    </row>
    <row r="966" spans="1:7">
      <c r="A966" s="237" t="s">
        <v>1098</v>
      </c>
      <c r="B966" s="2"/>
      <c r="C966" s="282" t="s">
        <v>1099</v>
      </c>
      <c r="D966" s="224" t="s">
        <v>382</v>
      </c>
      <c r="E966" s="238">
        <v>10</v>
      </c>
      <c r="F966" s="202"/>
      <c r="G966" s="180">
        <f t="shared" si="92"/>
        <v>0</v>
      </c>
    </row>
    <row r="967" spans="1:7">
      <c r="A967" s="237" t="s">
        <v>1100</v>
      </c>
      <c r="B967" s="2"/>
      <c r="C967" s="282" t="s">
        <v>1101</v>
      </c>
      <c r="D967" s="224" t="s">
        <v>382</v>
      </c>
      <c r="E967" s="238">
        <v>2</v>
      </c>
      <c r="F967" s="202"/>
      <c r="G967" s="180">
        <f t="shared" si="92"/>
        <v>0</v>
      </c>
    </row>
    <row r="968" spans="1:7">
      <c r="A968" s="237" t="s">
        <v>1102</v>
      </c>
      <c r="B968" s="2"/>
      <c r="C968" s="282" t="s">
        <v>1103</v>
      </c>
      <c r="D968" s="224" t="s">
        <v>382</v>
      </c>
      <c r="E968" s="238">
        <v>3</v>
      </c>
      <c r="F968" s="202"/>
      <c r="G968" s="180">
        <f t="shared" si="92"/>
        <v>0</v>
      </c>
    </row>
    <row r="969" spans="1:7">
      <c r="A969" s="237" t="s">
        <v>1104</v>
      </c>
      <c r="B969" s="2"/>
      <c r="C969" s="282" t="s">
        <v>1105</v>
      </c>
      <c r="D969" s="224" t="s">
        <v>382</v>
      </c>
      <c r="E969" s="238">
        <v>1</v>
      </c>
      <c r="F969" s="202"/>
      <c r="G969" s="180">
        <f t="shared" si="92"/>
        <v>0</v>
      </c>
    </row>
    <row r="970" spans="1:7">
      <c r="A970" s="237" t="s">
        <v>1106</v>
      </c>
      <c r="B970" s="2"/>
      <c r="C970" s="282" t="s">
        <v>1107</v>
      </c>
      <c r="D970" s="224" t="s">
        <v>382</v>
      </c>
      <c r="E970" s="238">
        <v>10</v>
      </c>
      <c r="F970" s="202"/>
      <c r="G970" s="180">
        <f t="shared" si="92"/>
        <v>0</v>
      </c>
    </row>
    <row r="971" spans="1:7">
      <c r="A971" s="237" t="s">
        <v>1108</v>
      </c>
      <c r="B971" s="2"/>
      <c r="C971" s="282" t="s">
        <v>1109</v>
      </c>
      <c r="D971" s="224" t="s">
        <v>382</v>
      </c>
      <c r="E971" s="238">
        <v>100</v>
      </c>
      <c r="F971" s="202"/>
      <c r="G971" s="180">
        <f t="shared" si="92"/>
        <v>0</v>
      </c>
    </row>
    <row r="972" spans="1:7">
      <c r="A972" s="237" t="s">
        <v>1110</v>
      </c>
      <c r="B972" s="2"/>
      <c r="C972" s="282" t="s">
        <v>1111</v>
      </c>
      <c r="D972" s="224" t="s">
        <v>382</v>
      </c>
      <c r="E972" s="238">
        <v>50</v>
      </c>
      <c r="F972" s="202"/>
      <c r="G972" s="180">
        <f t="shared" si="92"/>
        <v>0</v>
      </c>
    </row>
    <row r="973" spans="1:7">
      <c r="A973" s="237" t="s">
        <v>1112</v>
      </c>
      <c r="B973" s="2"/>
      <c r="C973" s="282" t="s">
        <v>1113</v>
      </c>
      <c r="D973" s="224" t="s">
        <v>382</v>
      </c>
      <c r="E973" s="238">
        <v>60</v>
      </c>
      <c r="F973" s="202"/>
      <c r="G973" s="180">
        <f t="shared" si="92"/>
        <v>0</v>
      </c>
    </row>
    <row r="974" spans="1:7" ht="51">
      <c r="A974" s="237" t="s">
        <v>1114</v>
      </c>
      <c r="B974" s="2"/>
      <c r="C974" s="282" t="s">
        <v>1115</v>
      </c>
      <c r="D974" s="224" t="s">
        <v>11</v>
      </c>
      <c r="E974" s="238">
        <v>5</v>
      </c>
      <c r="F974" s="202"/>
      <c r="G974" s="180">
        <f t="shared" si="92"/>
        <v>0</v>
      </c>
    </row>
    <row r="975" spans="1:7" ht="25.5">
      <c r="A975" s="237" t="s">
        <v>1116</v>
      </c>
      <c r="B975" s="2"/>
      <c r="C975" s="282" t="s">
        <v>1117</v>
      </c>
      <c r="D975" s="224" t="s">
        <v>1118</v>
      </c>
      <c r="E975" s="238">
        <v>1</v>
      </c>
      <c r="F975" s="202"/>
      <c r="G975" s="180">
        <f t="shared" si="92"/>
        <v>0</v>
      </c>
    </row>
    <row r="976" spans="1:7">
      <c r="B976" s="411" t="s">
        <v>1119</v>
      </c>
      <c r="C976" s="412"/>
      <c r="D976" s="412"/>
      <c r="E976" s="412"/>
      <c r="F976" s="413"/>
      <c r="G976" s="203">
        <f>SUM(G918:G975)</f>
        <v>0</v>
      </c>
    </row>
    <row r="977" spans="1:7">
      <c r="B977" s="231"/>
      <c r="C977" s="232"/>
      <c r="D977" s="233"/>
      <c r="E977" s="233"/>
      <c r="F977" s="234"/>
      <c r="G977" s="240"/>
    </row>
    <row r="978" spans="1:7" s="288" customFormat="1">
      <c r="A978" s="268">
        <v>6</v>
      </c>
      <c r="B978" s="287"/>
      <c r="C978" s="414" t="s">
        <v>1120</v>
      </c>
      <c r="D978" s="414" t="s">
        <v>520</v>
      </c>
      <c r="E978" s="414" t="s">
        <v>1</v>
      </c>
      <c r="F978" s="414" t="s">
        <v>757</v>
      </c>
      <c r="G978" s="415" t="s">
        <v>692</v>
      </c>
    </row>
    <row r="979" spans="1:7">
      <c r="A979" s="241" t="s">
        <v>1121</v>
      </c>
      <c r="B979" s="2"/>
      <c r="C979" s="284" t="s">
        <v>1122</v>
      </c>
      <c r="D979" s="172"/>
      <c r="E979" s="173"/>
      <c r="F979" s="174"/>
      <c r="G979" s="175"/>
    </row>
    <row r="980" spans="1:7" ht="38.25">
      <c r="A980" s="242" t="s">
        <v>1123</v>
      </c>
      <c r="B980" s="2"/>
      <c r="C980" s="285" t="s">
        <v>1124</v>
      </c>
      <c r="D980" s="200" t="s">
        <v>382</v>
      </c>
      <c r="E980" s="201">
        <v>15</v>
      </c>
      <c r="F980" s="220"/>
      <c r="G980" s="180">
        <f t="shared" ref="G980:G997" si="93">E980*F980</f>
        <v>0</v>
      </c>
    </row>
    <row r="981" spans="1:7" ht="76.5">
      <c r="A981" s="242" t="s">
        <v>1125</v>
      </c>
      <c r="B981" s="2"/>
      <c r="C981" s="285" t="s">
        <v>1126</v>
      </c>
      <c r="D981" s="200" t="s">
        <v>382</v>
      </c>
      <c r="E981" s="201">
        <v>2</v>
      </c>
      <c r="F981" s="220"/>
      <c r="G981" s="180">
        <f t="shared" si="93"/>
        <v>0</v>
      </c>
    </row>
    <row r="982" spans="1:7" ht="38.25">
      <c r="A982" s="242" t="s">
        <v>1127</v>
      </c>
      <c r="B982" s="2"/>
      <c r="C982" s="285" t="s">
        <v>1128</v>
      </c>
      <c r="D982" s="200" t="s">
        <v>382</v>
      </c>
      <c r="E982" s="201">
        <v>13</v>
      </c>
      <c r="F982" s="220"/>
      <c r="G982" s="180">
        <f t="shared" si="93"/>
        <v>0</v>
      </c>
    </row>
    <row r="983" spans="1:7" ht="51">
      <c r="A983" s="242" t="s">
        <v>1129</v>
      </c>
      <c r="B983" s="2"/>
      <c r="C983" s="285" t="s">
        <v>1130</v>
      </c>
      <c r="D983" s="200" t="s">
        <v>382</v>
      </c>
      <c r="E983" s="201">
        <v>2</v>
      </c>
      <c r="F983" s="220"/>
      <c r="G983" s="180">
        <f t="shared" si="93"/>
        <v>0</v>
      </c>
    </row>
    <row r="984" spans="1:7">
      <c r="A984" s="242" t="s">
        <v>1131</v>
      </c>
      <c r="B984" s="2"/>
      <c r="C984" s="285" t="s">
        <v>1132</v>
      </c>
      <c r="D984" s="200" t="s">
        <v>382</v>
      </c>
      <c r="E984" s="201">
        <v>15</v>
      </c>
      <c r="F984" s="220"/>
      <c r="G984" s="180">
        <f t="shared" si="93"/>
        <v>0</v>
      </c>
    </row>
    <row r="985" spans="1:7">
      <c r="A985" s="242" t="s">
        <v>1133</v>
      </c>
      <c r="B985" s="2"/>
      <c r="C985" s="285" t="s">
        <v>1134</v>
      </c>
      <c r="D985" s="200" t="s">
        <v>382</v>
      </c>
      <c r="E985" s="201">
        <v>15</v>
      </c>
      <c r="F985" s="220"/>
      <c r="G985" s="180">
        <f t="shared" si="93"/>
        <v>0</v>
      </c>
    </row>
    <row r="986" spans="1:7" ht="25.5">
      <c r="A986" s="242" t="s">
        <v>1135</v>
      </c>
      <c r="B986" s="2"/>
      <c r="C986" s="285" t="s">
        <v>1136</v>
      </c>
      <c r="D986" s="200" t="s">
        <v>382</v>
      </c>
      <c r="E986" s="201">
        <v>15</v>
      </c>
      <c r="F986" s="220"/>
      <c r="G986" s="180">
        <f t="shared" si="93"/>
        <v>0</v>
      </c>
    </row>
    <row r="987" spans="1:7" ht="25.5">
      <c r="A987" s="242" t="s">
        <v>1137</v>
      </c>
      <c r="B987" s="2"/>
      <c r="C987" s="285" t="s">
        <v>1138</v>
      </c>
      <c r="D987" s="200" t="s">
        <v>382</v>
      </c>
      <c r="E987" s="201">
        <v>15</v>
      </c>
      <c r="F987" s="220"/>
      <c r="G987" s="180">
        <f t="shared" si="93"/>
        <v>0</v>
      </c>
    </row>
    <row r="988" spans="1:7">
      <c r="A988" s="242" t="s">
        <v>1139</v>
      </c>
      <c r="B988" s="2"/>
      <c r="C988" s="285" t="s">
        <v>1140</v>
      </c>
      <c r="D988" s="200" t="s">
        <v>382</v>
      </c>
      <c r="E988" s="201">
        <v>15</v>
      </c>
      <c r="F988" s="220"/>
      <c r="G988" s="180">
        <f t="shared" si="93"/>
        <v>0</v>
      </c>
    </row>
    <row r="989" spans="1:7" ht="25.5">
      <c r="A989" s="242" t="s">
        <v>1141</v>
      </c>
      <c r="B989" s="2"/>
      <c r="C989" s="285" t="s">
        <v>1142</v>
      </c>
      <c r="D989" s="200" t="s">
        <v>382</v>
      </c>
      <c r="E989" s="201">
        <v>2</v>
      </c>
      <c r="F989" s="220"/>
      <c r="G989" s="180">
        <f t="shared" si="93"/>
        <v>0</v>
      </c>
    </row>
    <row r="990" spans="1:7">
      <c r="A990" s="241" t="s">
        <v>1143</v>
      </c>
      <c r="B990" s="2"/>
      <c r="C990" s="284" t="s">
        <v>1144</v>
      </c>
      <c r="D990" s="189"/>
      <c r="E990" s="189"/>
      <c r="F990" s="190"/>
      <c r="G990" s="180">
        <f t="shared" si="93"/>
        <v>0</v>
      </c>
    </row>
    <row r="991" spans="1:7" ht="51">
      <c r="A991" s="243" t="s">
        <v>1145</v>
      </c>
      <c r="B991" s="2"/>
      <c r="C991" s="286" t="s">
        <v>1146</v>
      </c>
      <c r="D991" s="200" t="s">
        <v>382</v>
      </c>
      <c r="E991" s="201">
        <v>15</v>
      </c>
      <c r="F991" s="220"/>
      <c r="G991" s="180">
        <f t="shared" si="93"/>
        <v>0</v>
      </c>
    </row>
    <row r="992" spans="1:7" ht="102">
      <c r="A992" s="243" t="s">
        <v>1147</v>
      </c>
      <c r="B992" s="2"/>
      <c r="C992" s="286" t="s">
        <v>1148</v>
      </c>
      <c r="D992" s="200" t="s">
        <v>382</v>
      </c>
      <c r="E992" s="201">
        <v>2</v>
      </c>
      <c r="F992" s="220"/>
      <c r="G992" s="180">
        <f t="shared" si="93"/>
        <v>0</v>
      </c>
    </row>
    <row r="993" spans="1:7" ht="89.25">
      <c r="A993" s="243" t="s">
        <v>1149</v>
      </c>
      <c r="B993" s="2"/>
      <c r="C993" s="286" t="s">
        <v>1150</v>
      </c>
      <c r="D993" s="200" t="s">
        <v>382</v>
      </c>
      <c r="E993" s="201">
        <v>15</v>
      </c>
      <c r="F993" s="220"/>
      <c r="G993" s="180">
        <f t="shared" si="93"/>
        <v>0</v>
      </c>
    </row>
    <row r="994" spans="1:7" ht="38.25">
      <c r="A994" s="243" t="s">
        <v>1151</v>
      </c>
      <c r="B994" s="2"/>
      <c r="C994" s="286" t="s">
        <v>1152</v>
      </c>
      <c r="D994" s="200" t="s">
        <v>382</v>
      </c>
      <c r="E994" s="201">
        <v>17</v>
      </c>
      <c r="F994" s="220"/>
      <c r="G994" s="180">
        <f t="shared" si="93"/>
        <v>0</v>
      </c>
    </row>
    <row r="995" spans="1:7" ht="38.25">
      <c r="A995" s="243" t="s">
        <v>1153</v>
      </c>
      <c r="B995" s="2"/>
      <c r="C995" s="286" t="s">
        <v>1154</v>
      </c>
      <c r="D995" s="200" t="s">
        <v>382</v>
      </c>
      <c r="E995" s="201">
        <v>17</v>
      </c>
      <c r="F995" s="220"/>
      <c r="G995" s="180">
        <f t="shared" si="93"/>
        <v>0</v>
      </c>
    </row>
    <row r="996" spans="1:7" ht="114.75">
      <c r="A996" s="243" t="s">
        <v>1155</v>
      </c>
      <c r="B996" s="2"/>
      <c r="C996" s="286" t="s">
        <v>1156</v>
      </c>
      <c r="D996" s="200" t="s">
        <v>382</v>
      </c>
      <c r="E996" s="201">
        <v>34</v>
      </c>
      <c r="F996" s="220"/>
      <c r="G996" s="180">
        <f t="shared" si="93"/>
        <v>0</v>
      </c>
    </row>
    <row r="997" spans="1:7">
      <c r="A997" s="243" t="s">
        <v>1157</v>
      </c>
      <c r="B997" s="2"/>
      <c r="C997" s="286" t="s">
        <v>1158</v>
      </c>
      <c r="D997" s="200" t="s">
        <v>382</v>
      </c>
      <c r="E997" s="201">
        <v>17</v>
      </c>
      <c r="F997" s="220"/>
      <c r="G997" s="180">
        <f t="shared" si="93"/>
        <v>0</v>
      </c>
    </row>
    <row r="998" spans="1:7">
      <c r="A998" s="244">
        <v>6.3</v>
      </c>
      <c r="B998" s="2"/>
      <c r="C998" s="269" t="s">
        <v>1159</v>
      </c>
      <c r="D998" s="189"/>
      <c r="E998" s="189"/>
      <c r="F998" s="190"/>
      <c r="G998" s="245"/>
    </row>
    <row r="999" spans="1:7" ht="89.25">
      <c r="A999" s="224" t="s">
        <v>1160</v>
      </c>
      <c r="B999" s="2"/>
      <c r="C999" s="286" t="s">
        <v>1161</v>
      </c>
      <c r="D999" s="200" t="s">
        <v>382</v>
      </c>
      <c r="E999" s="201">
        <v>7</v>
      </c>
      <c r="F999" s="220"/>
      <c r="G999" s="180">
        <f t="shared" ref="G999:G1001" si="94">E999*F999</f>
        <v>0</v>
      </c>
    </row>
    <row r="1000" spans="1:7" ht="76.5">
      <c r="A1000" s="224" t="s">
        <v>1162</v>
      </c>
      <c r="B1000" s="2"/>
      <c r="C1000" s="286" t="s">
        <v>1163</v>
      </c>
      <c r="D1000" s="200" t="s">
        <v>382</v>
      </c>
      <c r="E1000" s="201">
        <v>7</v>
      </c>
      <c r="F1000" s="220"/>
      <c r="G1000" s="180">
        <f t="shared" si="94"/>
        <v>0</v>
      </c>
    </row>
    <row r="1001" spans="1:7" ht="25.5">
      <c r="A1001" s="224" t="s">
        <v>1164</v>
      </c>
      <c r="B1001" s="2"/>
      <c r="C1001" s="286" t="s">
        <v>1165</v>
      </c>
      <c r="D1001" s="200" t="s">
        <v>382</v>
      </c>
      <c r="E1001" s="201">
        <v>7</v>
      </c>
      <c r="F1001" s="220"/>
      <c r="G1001" s="180">
        <f t="shared" si="94"/>
        <v>0</v>
      </c>
    </row>
    <row r="1002" spans="1:7">
      <c r="B1002" s="411" t="s">
        <v>1166</v>
      </c>
      <c r="C1002" s="412"/>
      <c r="D1002" s="412"/>
      <c r="E1002" s="412"/>
      <c r="F1002" s="413"/>
      <c r="G1002" s="203">
        <f>SUM(G980:G1001)</f>
        <v>0</v>
      </c>
    </row>
    <row r="1003" spans="1:7">
      <c r="B1003" s="231"/>
      <c r="C1003" s="232"/>
      <c r="D1003" s="233"/>
      <c r="E1003" s="233"/>
      <c r="F1003" s="234"/>
      <c r="G1003" s="235"/>
    </row>
    <row r="1004" spans="1:7" s="288" customFormat="1">
      <c r="A1004" s="289">
        <v>7</v>
      </c>
      <c r="B1004" s="287"/>
      <c r="C1004" s="416" t="s">
        <v>1167</v>
      </c>
      <c r="D1004" s="416" t="s">
        <v>520</v>
      </c>
      <c r="E1004" s="416" t="s">
        <v>1</v>
      </c>
      <c r="F1004" s="416" t="s">
        <v>1168</v>
      </c>
      <c r="G1004" s="416" t="s">
        <v>692</v>
      </c>
    </row>
    <row r="1005" spans="1:7">
      <c r="A1005" s="246">
        <v>7.1</v>
      </c>
      <c r="B1005" s="2"/>
      <c r="C1005" s="247" t="s">
        <v>1169</v>
      </c>
      <c r="D1005" s="181"/>
      <c r="E1005" s="181"/>
      <c r="F1005" s="182"/>
      <c r="G1005" s="217"/>
    </row>
    <row r="1006" spans="1:7" ht="25.5">
      <c r="A1006" s="248" t="s">
        <v>1170</v>
      </c>
      <c r="B1006" s="2"/>
      <c r="C1006" s="177" t="s">
        <v>1171</v>
      </c>
      <c r="D1006" s="194" t="s">
        <v>11</v>
      </c>
      <c r="E1006" s="249">
        <v>20</v>
      </c>
      <c r="F1006" s="220"/>
      <c r="G1006" s="180">
        <f t="shared" ref="G1006:G1011" si="95">E1006*F1006</f>
        <v>0</v>
      </c>
    </row>
    <row r="1007" spans="1:7" ht="25.5">
      <c r="A1007" s="248" t="s">
        <v>1172</v>
      </c>
      <c r="B1007" s="2"/>
      <c r="C1007" s="177" t="s">
        <v>1173</v>
      </c>
      <c r="D1007" s="194" t="s">
        <v>28</v>
      </c>
      <c r="E1007" s="194">
        <v>19</v>
      </c>
      <c r="F1007" s="220"/>
      <c r="G1007" s="180">
        <f t="shared" si="95"/>
        <v>0</v>
      </c>
    </row>
    <row r="1008" spans="1:7">
      <c r="A1008" s="248" t="s">
        <v>1174</v>
      </c>
      <c r="B1008" s="2"/>
      <c r="C1008" s="177" t="s">
        <v>1175</v>
      </c>
      <c r="D1008" s="194" t="s">
        <v>28</v>
      </c>
      <c r="E1008" s="194">
        <v>3.5</v>
      </c>
      <c r="F1008" s="220"/>
      <c r="G1008" s="180">
        <f t="shared" si="95"/>
        <v>0</v>
      </c>
    </row>
    <row r="1009" spans="1:7" ht="25.5">
      <c r="A1009" s="248" t="s">
        <v>1176</v>
      </c>
      <c r="B1009" s="2"/>
      <c r="C1009" s="177" t="s">
        <v>1177</v>
      </c>
      <c r="D1009" s="194" t="s">
        <v>713</v>
      </c>
      <c r="E1009" s="194">
        <v>1</v>
      </c>
      <c r="F1009" s="220"/>
      <c r="G1009" s="180">
        <f t="shared" si="95"/>
        <v>0</v>
      </c>
    </row>
    <row r="1010" spans="1:7" ht="38.25">
      <c r="A1010" s="248" t="s">
        <v>1178</v>
      </c>
      <c r="B1010" s="2"/>
      <c r="C1010" s="177" t="s">
        <v>1179</v>
      </c>
      <c r="D1010" s="194" t="s">
        <v>713</v>
      </c>
      <c r="E1010" s="194">
        <v>1</v>
      </c>
      <c r="F1010" s="220"/>
      <c r="G1010" s="180">
        <f t="shared" si="95"/>
        <v>0</v>
      </c>
    </row>
    <row r="1011" spans="1:7" ht="25.5">
      <c r="A1011" s="248" t="s">
        <v>1180</v>
      </c>
      <c r="B1011" s="2"/>
      <c r="C1011" s="177" t="s">
        <v>1181</v>
      </c>
      <c r="D1011" s="194" t="s">
        <v>713</v>
      </c>
      <c r="E1011" s="194">
        <v>1</v>
      </c>
      <c r="F1011" s="220"/>
      <c r="G1011" s="180">
        <f t="shared" si="95"/>
        <v>0</v>
      </c>
    </row>
    <row r="1012" spans="1:7">
      <c r="A1012" s="246">
        <v>7.2</v>
      </c>
      <c r="B1012" s="2"/>
      <c r="C1012" s="247" t="s">
        <v>1182</v>
      </c>
      <c r="D1012" s="194"/>
      <c r="E1012" s="194"/>
      <c r="F1012" s="220"/>
      <c r="G1012" s="250"/>
    </row>
    <row r="1013" spans="1:7" ht="38.25">
      <c r="A1013" s="187" t="s">
        <v>1183</v>
      </c>
      <c r="B1013" s="2"/>
      <c r="C1013" s="197" t="s">
        <v>1184</v>
      </c>
      <c r="D1013" s="189" t="s">
        <v>382</v>
      </c>
      <c r="E1013" s="198">
        <v>2</v>
      </c>
      <c r="F1013" s="220"/>
      <c r="G1013" s="180">
        <f t="shared" ref="G1013:G1016" si="96">E1013*F1013</f>
        <v>0</v>
      </c>
    </row>
    <row r="1014" spans="1:7" ht="63.75">
      <c r="A1014" s="187" t="s">
        <v>1185</v>
      </c>
      <c r="B1014" s="2"/>
      <c r="C1014" s="197" t="s">
        <v>1186</v>
      </c>
      <c r="D1014" s="189" t="s">
        <v>382</v>
      </c>
      <c r="E1014" s="198">
        <v>1</v>
      </c>
      <c r="F1014" s="220"/>
      <c r="G1014" s="180">
        <f t="shared" si="96"/>
        <v>0</v>
      </c>
    </row>
    <row r="1015" spans="1:7">
      <c r="A1015" s="187" t="s">
        <v>1187</v>
      </c>
      <c r="B1015" s="2"/>
      <c r="C1015" s="197" t="s">
        <v>1188</v>
      </c>
      <c r="D1015" s="189" t="s">
        <v>1189</v>
      </c>
      <c r="E1015" s="198">
        <v>1</v>
      </c>
      <c r="F1015" s="220"/>
      <c r="G1015" s="180">
        <f t="shared" si="96"/>
        <v>0</v>
      </c>
    </row>
    <row r="1016" spans="1:7" ht="38.25">
      <c r="A1016" s="187" t="s">
        <v>1190</v>
      </c>
      <c r="B1016" s="2"/>
      <c r="C1016" s="188" t="s">
        <v>1191</v>
      </c>
      <c r="D1016" s="189" t="s">
        <v>288</v>
      </c>
      <c r="E1016" s="189">
        <v>270</v>
      </c>
      <c r="F1016" s="190"/>
      <c r="G1016" s="180">
        <f t="shared" si="96"/>
        <v>0</v>
      </c>
    </row>
    <row r="1017" spans="1:7" ht="63.75">
      <c r="A1017" s="191" t="s">
        <v>1192</v>
      </c>
      <c r="B1017" s="2"/>
      <c r="C1017" s="192" t="s">
        <v>1193</v>
      </c>
      <c r="D1017" s="181"/>
      <c r="E1017" s="181"/>
      <c r="F1017" s="182"/>
      <c r="G1017" s="217"/>
    </row>
    <row r="1018" spans="1:7">
      <c r="A1018" s="193" t="s">
        <v>1194</v>
      </c>
      <c r="B1018" s="2"/>
      <c r="C1018" s="177" t="s">
        <v>1195</v>
      </c>
      <c r="D1018" s="194" t="s">
        <v>288</v>
      </c>
      <c r="E1018" s="195">
        <v>50</v>
      </c>
      <c r="F1018" s="190"/>
      <c r="G1018" s="180">
        <f t="shared" ref="G1018:G1021" si="97">E1018*F1018</f>
        <v>0</v>
      </c>
    </row>
    <row r="1019" spans="1:7">
      <c r="A1019" s="193" t="s">
        <v>1196</v>
      </c>
      <c r="B1019" s="2"/>
      <c r="C1019" s="177" t="s">
        <v>1197</v>
      </c>
      <c r="D1019" s="194" t="s">
        <v>288</v>
      </c>
      <c r="E1019" s="195">
        <v>50</v>
      </c>
      <c r="F1019" s="190"/>
      <c r="G1019" s="180">
        <f t="shared" si="97"/>
        <v>0</v>
      </c>
    </row>
    <row r="1020" spans="1:7" ht="63.75">
      <c r="A1020" s="248">
        <v>7.4</v>
      </c>
      <c r="B1020" s="2"/>
      <c r="C1020" s="177" t="s">
        <v>1198</v>
      </c>
      <c r="D1020" s="194" t="s">
        <v>382</v>
      </c>
      <c r="E1020" s="194">
        <v>1</v>
      </c>
      <c r="F1020" s="190"/>
      <c r="G1020" s="180">
        <f t="shared" si="97"/>
        <v>0</v>
      </c>
    </row>
    <row r="1021" spans="1:7">
      <c r="A1021" s="187" t="s">
        <v>1199</v>
      </c>
      <c r="B1021" s="2"/>
      <c r="C1021" s="188" t="s">
        <v>1200</v>
      </c>
      <c r="D1021" s="189" t="s">
        <v>713</v>
      </c>
      <c r="E1021" s="189">
        <v>1</v>
      </c>
      <c r="F1021" s="190"/>
      <c r="G1021" s="180">
        <f t="shared" si="97"/>
        <v>0</v>
      </c>
    </row>
    <row r="1022" spans="1:7">
      <c r="B1022" s="417" t="s">
        <v>1201</v>
      </c>
      <c r="C1022" s="417"/>
      <c r="D1022" s="417"/>
      <c r="E1022" s="417"/>
      <c r="F1022" s="417"/>
      <c r="G1022" s="203">
        <f>SUM(G1006:G1021)</f>
        <v>0</v>
      </c>
    </row>
    <row r="1023" spans="1:7">
      <c r="B1023" s="231"/>
      <c r="C1023" s="232"/>
      <c r="D1023" s="233"/>
      <c r="E1023" s="233"/>
      <c r="F1023" s="234"/>
      <c r="G1023" s="235"/>
    </row>
    <row r="1024" spans="1:7">
      <c r="B1024" s="418" t="s">
        <v>1202</v>
      </c>
      <c r="C1024" s="419"/>
      <c r="D1024" s="419"/>
      <c r="E1024" s="419"/>
      <c r="F1024" s="419"/>
      <c r="G1024" s="420"/>
    </row>
    <row r="1025" spans="1:7">
      <c r="B1025" s="251">
        <f>A729</f>
        <v>1</v>
      </c>
      <c r="C1025" s="397" t="str">
        <f>B729</f>
        <v>PUNËT NDËRTIMORE</v>
      </c>
      <c r="D1025" s="397"/>
      <c r="E1025" s="397"/>
      <c r="F1025" s="397"/>
      <c r="G1025" s="252">
        <f>G776</f>
        <v>0</v>
      </c>
    </row>
    <row r="1026" spans="1:7">
      <c r="B1026" s="251" t="str">
        <f>A778</f>
        <v>2</v>
      </c>
      <c r="C1026" s="397" t="str">
        <f>B778</f>
        <v>INSTALIMET E UJËSJELLËSIT</v>
      </c>
      <c r="D1026" s="397"/>
      <c r="E1026" s="397"/>
      <c r="F1026" s="397"/>
      <c r="G1026" s="252">
        <f>G821</f>
        <v>0</v>
      </c>
    </row>
    <row r="1027" spans="1:7">
      <c r="B1027" s="251" t="str">
        <f>A823</f>
        <v>3</v>
      </c>
      <c r="C1027" s="397" t="str">
        <f>C823</f>
        <v>INSTALIMET E MBROJTJES NGA ZJARRI</v>
      </c>
      <c r="D1027" s="397"/>
      <c r="E1027" s="397"/>
      <c r="F1027" s="397"/>
      <c r="G1027" s="252">
        <f>G882</f>
        <v>0</v>
      </c>
    </row>
    <row r="1028" spans="1:7">
      <c r="B1028" s="251">
        <f>A884</f>
        <v>4</v>
      </c>
      <c r="C1028" s="397" t="str">
        <f>C884</f>
        <v>INSTALIMET E KANALIZIMIT</v>
      </c>
      <c r="D1028" s="397"/>
      <c r="E1028" s="397"/>
      <c r="F1028" s="397"/>
      <c r="G1028" s="252">
        <f>G915</f>
        <v>0</v>
      </c>
    </row>
    <row r="1029" spans="1:7">
      <c r="B1029" s="187">
        <f>A917</f>
        <v>5</v>
      </c>
      <c r="C1029" s="397" t="str">
        <f>C917</f>
        <v>INSTALIMET E KANALIZIMIT ATMOSFERIK</v>
      </c>
      <c r="D1029" s="397"/>
      <c r="E1029" s="397"/>
      <c r="F1029" s="397"/>
      <c r="G1029" s="252">
        <f>G976</f>
        <v>0</v>
      </c>
    </row>
    <row r="1030" spans="1:7">
      <c r="B1030" s="187">
        <f>A978</f>
        <v>6</v>
      </c>
      <c r="C1030" s="397" t="str">
        <f>C978</f>
        <v>PAJISJET SANITARE</v>
      </c>
      <c r="D1030" s="397"/>
      <c r="E1030" s="397"/>
      <c r="F1030" s="397"/>
      <c r="G1030" s="252">
        <f>G1002</f>
        <v>0</v>
      </c>
    </row>
    <row r="1031" spans="1:7" ht="15" thickBot="1">
      <c r="B1031" s="187" t="s">
        <v>1203</v>
      </c>
      <c r="C1031" s="397" t="str">
        <f>C1004</f>
        <v xml:space="preserve">UJITJA </v>
      </c>
      <c r="D1031" s="401"/>
      <c r="E1031" s="401"/>
      <c r="F1031" s="401"/>
      <c r="G1031" s="253">
        <f>G1022</f>
        <v>0</v>
      </c>
    </row>
    <row r="1032" spans="1:7" ht="16.5" thickBot="1">
      <c r="B1032" s="254"/>
      <c r="C1032" s="254"/>
      <c r="D1032" s="402" t="s">
        <v>1204</v>
      </c>
      <c r="E1032" s="403"/>
      <c r="F1032" s="404"/>
      <c r="G1032" s="264">
        <f>SUM(G1025:G1031)</f>
        <v>0</v>
      </c>
    </row>
    <row r="1033" spans="1:7">
      <c r="F1033" s="112"/>
      <c r="G1033" s="113"/>
    </row>
    <row r="1034" spans="1:7">
      <c r="F1034" s="112"/>
      <c r="G1034" s="113"/>
    </row>
    <row r="1035" spans="1:7" ht="15">
      <c r="A1035" s="372" t="s">
        <v>118</v>
      </c>
      <c r="B1035" s="373"/>
      <c r="C1035" s="373"/>
      <c r="D1035" s="373"/>
      <c r="E1035" s="373"/>
      <c r="F1035" s="373"/>
      <c r="G1035" s="374"/>
    </row>
    <row r="1036" spans="1:7" ht="15">
      <c r="A1036" s="162"/>
      <c r="B1036" s="162"/>
      <c r="C1036" s="162"/>
      <c r="D1036" s="162"/>
      <c r="E1036" s="162"/>
      <c r="F1036" s="162"/>
      <c r="G1036" s="162"/>
    </row>
    <row r="1037" spans="1:7" ht="15">
      <c r="A1037" s="163" t="str">
        <f>A12</f>
        <v>A</v>
      </c>
      <c r="B1037" s="313" t="str">
        <f>B12</f>
        <v>PUNËT PËRGADITORE DHE RREGULLIMIT TË JASHTËM</v>
      </c>
      <c r="C1037" s="313"/>
      <c r="D1037" s="313"/>
      <c r="E1037" s="313"/>
      <c r="F1037" s="314">
        <f>G42</f>
        <v>0</v>
      </c>
      <c r="G1037" s="315"/>
    </row>
    <row r="1038" spans="1:7" ht="15">
      <c r="A1038" s="163" t="str">
        <f>A44</f>
        <v>B</v>
      </c>
      <c r="B1038" s="313" t="str">
        <f>B44</f>
        <v>PUNËT NDËRTIMORE</v>
      </c>
      <c r="C1038" s="313"/>
      <c r="D1038" s="313"/>
      <c r="E1038" s="313"/>
      <c r="F1038" s="314">
        <f>G115</f>
        <v>0</v>
      </c>
      <c r="G1038" s="315"/>
    </row>
    <row r="1039" spans="1:7" ht="15">
      <c r="A1039" s="163" t="str">
        <f>A117</f>
        <v>C</v>
      </c>
      <c r="B1039" s="313" t="str">
        <f>B117</f>
        <v>PUNËT FINALE</v>
      </c>
      <c r="C1039" s="313"/>
      <c r="D1039" s="313"/>
      <c r="E1039" s="313"/>
      <c r="F1039" s="314">
        <f>G233</f>
        <v>0</v>
      </c>
      <c r="G1039" s="315"/>
    </row>
    <row r="1040" spans="1:7" ht="15">
      <c r="A1040" s="163" t="str">
        <f>A235</f>
        <v>D</v>
      </c>
      <c r="B1040" s="313" t="str">
        <f>B235</f>
        <v>INSTALIMET ELEKTRIKE</v>
      </c>
      <c r="C1040" s="313"/>
      <c r="D1040" s="313"/>
      <c r="E1040" s="313"/>
      <c r="F1040" s="314">
        <f>G546</f>
        <v>0</v>
      </c>
      <c r="G1040" s="315"/>
    </row>
    <row r="1041" spans="1:7" ht="15">
      <c r="A1041" s="163" t="str">
        <f>A548</f>
        <v>E</v>
      </c>
      <c r="B1041" s="313" t="str">
        <f>B548</f>
        <v>INSTALIMET MAKINERIKE</v>
      </c>
      <c r="C1041" s="313"/>
      <c r="D1041" s="313"/>
      <c r="E1041" s="313"/>
      <c r="F1041" s="314">
        <f>G722</f>
        <v>0</v>
      </c>
      <c r="G1041" s="315"/>
    </row>
    <row r="1042" spans="1:7" ht="15">
      <c r="A1042" s="163" t="s">
        <v>1205</v>
      </c>
      <c r="B1042" s="313" t="str">
        <f>B727</f>
        <v>INSTALIMET HIDROTEKNIKE</v>
      </c>
      <c r="C1042" s="313"/>
      <c r="D1042" s="313"/>
      <c r="E1042" s="313"/>
      <c r="F1042" s="314">
        <f>G1032</f>
        <v>0</v>
      </c>
      <c r="G1042" s="315"/>
    </row>
    <row r="1044" spans="1:7" ht="15">
      <c r="D1044" s="320" t="s">
        <v>120</v>
      </c>
      <c r="E1044" s="320"/>
      <c r="F1044" s="318">
        <f>SUM(F1037:G1042)</f>
        <v>0</v>
      </c>
      <c r="G1044" s="319"/>
    </row>
  </sheetData>
  <mergeCells count="289">
    <mergeCell ref="B1042:E1042"/>
    <mergeCell ref="F1042:G1042"/>
    <mergeCell ref="C1028:F1028"/>
    <mergeCell ref="C1029:F1029"/>
    <mergeCell ref="C1030:F1030"/>
    <mergeCell ref="C1031:F1031"/>
    <mergeCell ref="D1032:F1032"/>
    <mergeCell ref="B727:G727"/>
    <mergeCell ref="B729:C729"/>
    <mergeCell ref="B778:C778"/>
    <mergeCell ref="B728:G728"/>
    <mergeCell ref="B776:F776"/>
    <mergeCell ref="B821:F821"/>
    <mergeCell ref="B882:F882"/>
    <mergeCell ref="C884:G884"/>
    <mergeCell ref="B915:F915"/>
    <mergeCell ref="C917:G917"/>
    <mergeCell ref="B976:F976"/>
    <mergeCell ref="C978:G978"/>
    <mergeCell ref="B1002:F1002"/>
    <mergeCell ref="C1004:G1004"/>
    <mergeCell ref="B1022:F1022"/>
    <mergeCell ref="B1024:G1024"/>
    <mergeCell ref="C1025:F1025"/>
    <mergeCell ref="C1026:F1026"/>
    <mergeCell ref="C1027:F1027"/>
    <mergeCell ref="B687:G687"/>
    <mergeCell ref="B701:G701"/>
    <mergeCell ref="B714:G714"/>
    <mergeCell ref="B1041:E1041"/>
    <mergeCell ref="F1041:G1041"/>
    <mergeCell ref="B377:C377"/>
    <mergeCell ref="B548:G548"/>
    <mergeCell ref="B550:G550"/>
    <mergeCell ref="B599:G599"/>
    <mergeCell ref="B378:C378"/>
    <mergeCell ref="A610:A618"/>
    <mergeCell ref="B635:G635"/>
    <mergeCell ref="D639:D640"/>
    <mergeCell ref="E639:E640"/>
    <mergeCell ref="F639:F640"/>
    <mergeCell ref="B651:G651"/>
    <mergeCell ref="B465:G465"/>
    <mergeCell ref="B473:G473"/>
    <mergeCell ref="B489:G489"/>
    <mergeCell ref="B505:G505"/>
    <mergeCell ref="B513:G513"/>
    <mergeCell ref="B526:G526"/>
    <mergeCell ref="A409:A419"/>
    <mergeCell ref="A420:A430"/>
    <mergeCell ref="A431:A441"/>
    <mergeCell ref="A442:A452"/>
    <mergeCell ref="B408:G408"/>
    <mergeCell ref="B387:C387"/>
    <mergeCell ref="B388:C388"/>
    <mergeCell ref="B389:C389"/>
    <mergeCell ref="B393:G393"/>
    <mergeCell ref="B372:C372"/>
    <mergeCell ref="B373:C373"/>
    <mergeCell ref="B374:C374"/>
    <mergeCell ref="B379:C379"/>
    <mergeCell ref="B380:C380"/>
    <mergeCell ref="B381:C381"/>
    <mergeCell ref="B385:G385"/>
    <mergeCell ref="B386:C386"/>
    <mergeCell ref="B362:G362"/>
    <mergeCell ref="B363:G363"/>
    <mergeCell ref="B364:C364"/>
    <mergeCell ref="B366:C366"/>
    <mergeCell ref="B365:C365"/>
    <mergeCell ref="B370:G370"/>
    <mergeCell ref="B371:G371"/>
    <mergeCell ref="B375:C375"/>
    <mergeCell ref="B376:C376"/>
    <mergeCell ref="A320:A325"/>
    <mergeCell ref="B320:G320"/>
    <mergeCell ref="A326:A333"/>
    <mergeCell ref="B326:G326"/>
    <mergeCell ref="B351:C351"/>
    <mergeCell ref="B352:C352"/>
    <mergeCell ref="B353:C353"/>
    <mergeCell ref="B357:C357"/>
    <mergeCell ref="B358:C358"/>
    <mergeCell ref="B354:C354"/>
    <mergeCell ref="B355:C355"/>
    <mergeCell ref="B356:C356"/>
    <mergeCell ref="A334:A339"/>
    <mergeCell ref="B334:G334"/>
    <mergeCell ref="B343:G343"/>
    <mergeCell ref="B344:G344"/>
    <mergeCell ref="B345:C345"/>
    <mergeCell ref="B346:C346"/>
    <mergeCell ref="B347:C347"/>
    <mergeCell ref="B348:C348"/>
    <mergeCell ref="B349:C349"/>
    <mergeCell ref="B350:C350"/>
    <mergeCell ref="A252:A257"/>
    <mergeCell ref="B252:G252"/>
    <mergeCell ref="A258:A262"/>
    <mergeCell ref="B258:G258"/>
    <mergeCell ref="B1040:E1040"/>
    <mergeCell ref="F1040:G1040"/>
    <mergeCell ref="A1035:G1035"/>
    <mergeCell ref="B1037:E1037"/>
    <mergeCell ref="A263:A266"/>
    <mergeCell ref="B263:G263"/>
    <mergeCell ref="A267:A274"/>
    <mergeCell ref="B267:G267"/>
    <mergeCell ref="A275:A282"/>
    <mergeCell ref="B275:G275"/>
    <mergeCell ref="A283:A289"/>
    <mergeCell ref="B283:G283"/>
    <mergeCell ref="A290:A297"/>
    <mergeCell ref="B290:G290"/>
    <mergeCell ref="A298:A305"/>
    <mergeCell ref="B298:G298"/>
    <mergeCell ref="A306:A311"/>
    <mergeCell ref="B306:G306"/>
    <mergeCell ref="A312:A319"/>
    <mergeCell ref="B312:G312"/>
    <mergeCell ref="A80:A87"/>
    <mergeCell ref="B95:C95"/>
    <mergeCell ref="B93:C93"/>
    <mergeCell ref="B51:C51"/>
    <mergeCell ref="A239:A245"/>
    <mergeCell ref="B239:G239"/>
    <mergeCell ref="A246:A251"/>
    <mergeCell ref="B246:G246"/>
    <mergeCell ref="B117:G117"/>
    <mergeCell ref="B137:G137"/>
    <mergeCell ref="B56:C56"/>
    <mergeCell ref="B55:C55"/>
    <mergeCell ref="B54:C54"/>
    <mergeCell ref="B53:C53"/>
    <mergeCell ref="B61:C61"/>
    <mergeCell ref="B70:C70"/>
    <mergeCell ref="A172:A173"/>
    <mergeCell ref="A196:A197"/>
    <mergeCell ref="B196:C196"/>
    <mergeCell ref="A166:A169"/>
    <mergeCell ref="A170:A171"/>
    <mergeCell ref="A156:A158"/>
    <mergeCell ref="A10:G10"/>
    <mergeCell ref="B226:C226"/>
    <mergeCell ref="B98:C98"/>
    <mergeCell ref="B120:C120"/>
    <mergeCell ref="B121:C121"/>
    <mergeCell ref="B122:C122"/>
    <mergeCell ref="B119:G119"/>
    <mergeCell ref="A180:A181"/>
    <mergeCell ref="A182:A183"/>
    <mergeCell ref="A184:A185"/>
    <mergeCell ref="B27:C27"/>
    <mergeCell ref="B28:C28"/>
    <mergeCell ref="B131:C131"/>
    <mergeCell ref="B132:C132"/>
    <mergeCell ref="B133:C133"/>
    <mergeCell ref="B74:C74"/>
    <mergeCell ref="B101:C101"/>
    <mergeCell ref="B124:C124"/>
    <mergeCell ref="A47:G47"/>
    <mergeCell ref="B71:C71"/>
    <mergeCell ref="B72:C72"/>
    <mergeCell ref="B73:C73"/>
    <mergeCell ref="B23:C23"/>
    <mergeCell ref="B29:C29"/>
    <mergeCell ref="B33:G33"/>
    <mergeCell ref="B34:C34"/>
    <mergeCell ref="B35:C35"/>
    <mergeCell ref="B36:C36"/>
    <mergeCell ref="B37:C37"/>
    <mergeCell ref="B38:C38"/>
    <mergeCell ref="B58:C58"/>
    <mergeCell ref="B59:C59"/>
    <mergeCell ref="B60:C60"/>
    <mergeCell ref="B50:C50"/>
    <mergeCell ref="A3:G3"/>
    <mergeCell ref="A4:G4"/>
    <mergeCell ref="B15:C15"/>
    <mergeCell ref="B14:G14"/>
    <mergeCell ref="B12:G12"/>
    <mergeCell ref="B8:C8"/>
    <mergeCell ref="B92:C92"/>
    <mergeCell ref="B19:G19"/>
    <mergeCell ref="A79:G79"/>
    <mergeCell ref="B80:G80"/>
    <mergeCell ref="B62:C62"/>
    <mergeCell ref="B63:C63"/>
    <mergeCell ref="B64:C64"/>
    <mergeCell ref="B65:C65"/>
    <mergeCell ref="B66:C66"/>
    <mergeCell ref="B57:C57"/>
    <mergeCell ref="B22:C22"/>
    <mergeCell ref="B67:C67"/>
    <mergeCell ref="B24:C24"/>
    <mergeCell ref="B25:C25"/>
    <mergeCell ref="B26:C26"/>
    <mergeCell ref="B68:C68"/>
    <mergeCell ref="B69:C69"/>
    <mergeCell ref="B78:G78"/>
    <mergeCell ref="B21:C21"/>
    <mergeCell ref="B20:C20"/>
    <mergeCell ref="B52:C52"/>
    <mergeCell ref="B216:C216"/>
    <mergeCell ref="B170:C170"/>
    <mergeCell ref="B153:C153"/>
    <mergeCell ref="B154:C154"/>
    <mergeCell ref="B155:C155"/>
    <mergeCell ref="B129:C129"/>
    <mergeCell ref="B130:C130"/>
    <mergeCell ref="B49:C49"/>
    <mergeCell ref="B48:C48"/>
    <mergeCell ref="B46:G46"/>
    <mergeCell ref="B44:G44"/>
    <mergeCell ref="B127:C127"/>
    <mergeCell ref="B128:C128"/>
    <mergeCell ref="B111:C111"/>
    <mergeCell ref="B94:C94"/>
    <mergeCell ref="B139:C139"/>
    <mergeCell ref="B102:C102"/>
    <mergeCell ref="B140:C140"/>
    <mergeCell ref="B141:C141"/>
    <mergeCell ref="B145:G145"/>
    <mergeCell ref="B147:C147"/>
    <mergeCell ref="B91:G91"/>
    <mergeCell ref="A147:A152"/>
    <mergeCell ref="B123:C123"/>
    <mergeCell ref="B96:C96"/>
    <mergeCell ref="B103:C103"/>
    <mergeCell ref="B100:C100"/>
    <mergeCell ref="B99:C99"/>
    <mergeCell ref="B107:G107"/>
    <mergeCell ref="B108:C108"/>
    <mergeCell ref="B110:C110"/>
    <mergeCell ref="B126:C126"/>
    <mergeCell ref="B125:C125"/>
    <mergeCell ref="B109:C109"/>
    <mergeCell ref="B97:C97"/>
    <mergeCell ref="A198:A200"/>
    <mergeCell ref="B201:C201"/>
    <mergeCell ref="A201:A207"/>
    <mergeCell ref="A186:A187"/>
    <mergeCell ref="B194:C194"/>
    <mergeCell ref="A174:A175"/>
    <mergeCell ref="B174:C174"/>
    <mergeCell ref="B178:C178"/>
    <mergeCell ref="B163:G163"/>
    <mergeCell ref="B166:C166"/>
    <mergeCell ref="B156:C156"/>
    <mergeCell ref="B159:C159"/>
    <mergeCell ref="B235:G235"/>
    <mergeCell ref="B180:C180"/>
    <mergeCell ref="A178:A179"/>
    <mergeCell ref="A176:A177"/>
    <mergeCell ref="B228:C228"/>
    <mergeCell ref="B229:C229"/>
    <mergeCell ref="B209:C209"/>
    <mergeCell ref="B198:C198"/>
    <mergeCell ref="B220:G220"/>
    <mergeCell ref="B222:C222"/>
    <mergeCell ref="B223:C223"/>
    <mergeCell ref="B225:C225"/>
    <mergeCell ref="B224:C224"/>
    <mergeCell ref="B182:C182"/>
    <mergeCell ref="B184:C184"/>
    <mergeCell ref="B237:G237"/>
    <mergeCell ref="B238:C238"/>
    <mergeCell ref="B1038:E1038"/>
    <mergeCell ref="B1039:E1039"/>
    <mergeCell ref="F1037:G1037"/>
    <mergeCell ref="F1038:G1038"/>
    <mergeCell ref="F1039:G1039"/>
    <mergeCell ref="A165:G165"/>
    <mergeCell ref="F1044:G1044"/>
    <mergeCell ref="D1044:E1044"/>
    <mergeCell ref="B227:C227"/>
    <mergeCell ref="B208:C208"/>
    <mergeCell ref="B213:G213"/>
    <mergeCell ref="B215:C215"/>
    <mergeCell ref="B172:C172"/>
    <mergeCell ref="B176:C176"/>
    <mergeCell ref="B186:C186"/>
    <mergeCell ref="A188:A189"/>
    <mergeCell ref="B188:C188"/>
    <mergeCell ref="A190:A191"/>
    <mergeCell ref="B190:C190"/>
    <mergeCell ref="A192:A193"/>
    <mergeCell ref="B192:C192"/>
    <mergeCell ref="A194:A195"/>
  </mergeCells>
  <pageMargins left="0.7" right="0.7" top="0.75" bottom="0.75" header="0.3" footer="0.3"/>
  <pageSetup paperSize="17"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G186"/>
  <sheetViews>
    <sheetView topLeftCell="A179" zoomScaleNormal="100" workbookViewId="0">
      <selection activeCell="F15" sqref="F15"/>
    </sheetView>
  </sheetViews>
  <sheetFormatPr defaultColWidth="8.85546875" defaultRowHeight="14.25"/>
  <cols>
    <col min="1" max="1" width="5.28515625" style="1" customWidth="1"/>
    <col min="2" max="2" width="6" style="1" customWidth="1"/>
    <col min="3" max="3" width="75.85546875" style="1" customWidth="1"/>
    <col min="4" max="4" width="6.42578125" style="1" bestFit="1" customWidth="1"/>
    <col min="5" max="5" width="8.7109375" style="1" customWidth="1"/>
    <col min="6" max="6" width="11.85546875" style="1" bestFit="1" customWidth="1"/>
    <col min="7" max="7" width="14.5703125" style="1" customWidth="1"/>
    <col min="8" max="16384" width="8.85546875" style="1"/>
  </cols>
  <sheetData>
    <row r="3" spans="1:7">
      <c r="A3" s="342" t="s">
        <v>3</v>
      </c>
      <c r="B3" s="342"/>
      <c r="C3" s="342"/>
      <c r="D3" s="342"/>
      <c r="E3" s="342"/>
      <c r="F3" s="342"/>
      <c r="G3" s="342"/>
    </row>
    <row r="4" spans="1:7">
      <c r="A4" s="342" t="s">
        <v>647</v>
      </c>
      <c r="B4" s="342"/>
      <c r="C4" s="342"/>
      <c r="D4" s="342"/>
      <c r="E4" s="342"/>
      <c r="F4" s="342"/>
      <c r="G4" s="342"/>
    </row>
    <row r="8" spans="1:7" ht="28.5">
      <c r="A8" s="2" t="s">
        <v>0</v>
      </c>
      <c r="B8" s="343" t="s">
        <v>519</v>
      </c>
      <c r="C8" s="344"/>
      <c r="D8" s="3" t="s">
        <v>520</v>
      </c>
      <c r="E8" s="3" t="s">
        <v>1</v>
      </c>
      <c r="F8" s="4" t="s">
        <v>521</v>
      </c>
      <c r="G8" s="3" t="s">
        <v>2</v>
      </c>
    </row>
    <row r="9" spans="1:7">
      <c r="A9" s="5"/>
      <c r="B9" s="37"/>
      <c r="C9" s="37"/>
      <c r="D9" s="6"/>
      <c r="E9" s="6"/>
      <c r="F9" s="7"/>
      <c r="G9" s="6"/>
    </row>
    <row r="10" spans="1:7" ht="45.6" customHeight="1">
      <c r="A10" s="351" t="s">
        <v>522</v>
      </c>
      <c r="B10" s="352"/>
      <c r="C10" s="352"/>
      <c r="D10" s="352"/>
      <c r="E10" s="352"/>
      <c r="F10" s="352"/>
      <c r="G10" s="352"/>
    </row>
    <row r="11" spans="1:7">
      <c r="A11" s="5"/>
      <c r="B11" s="5"/>
      <c r="C11" s="5"/>
      <c r="D11" s="6"/>
      <c r="E11" s="6"/>
      <c r="F11" s="7"/>
      <c r="G11" s="6"/>
    </row>
    <row r="12" spans="1:7" ht="21" customHeight="1">
      <c r="A12" s="13" t="s">
        <v>4</v>
      </c>
      <c r="B12" s="325" t="s">
        <v>131</v>
      </c>
      <c r="C12" s="326"/>
      <c r="D12" s="326"/>
      <c r="E12" s="326"/>
      <c r="F12" s="326"/>
      <c r="G12" s="327"/>
    </row>
    <row r="14" spans="1:7">
      <c r="A14" s="14">
        <v>1</v>
      </c>
      <c r="B14" s="308" t="s">
        <v>648</v>
      </c>
      <c r="C14" s="309"/>
      <c r="D14" s="309"/>
      <c r="E14" s="309"/>
      <c r="F14" s="309"/>
      <c r="G14" s="310"/>
    </row>
    <row r="15" spans="1:7">
      <c r="A15" s="42">
        <v>1.1000000000000001</v>
      </c>
      <c r="B15" s="311" t="s">
        <v>6</v>
      </c>
      <c r="C15" s="312"/>
      <c r="D15" s="42" t="s">
        <v>27</v>
      </c>
      <c r="E15" s="42">
        <v>1200</v>
      </c>
      <c r="F15" s="11"/>
      <c r="G15" s="11">
        <f>E15*F15</f>
        <v>0</v>
      </c>
    </row>
    <row r="16" spans="1:7">
      <c r="A16" s="12"/>
      <c r="B16" s="12"/>
      <c r="C16" s="12"/>
      <c r="D16" s="12"/>
      <c r="E16" s="12"/>
      <c r="F16" s="12"/>
      <c r="G16" s="12"/>
    </row>
    <row r="17" spans="1:7">
      <c r="A17" s="12"/>
      <c r="B17" s="12"/>
      <c r="C17" s="12"/>
      <c r="D17" s="12"/>
      <c r="E17" s="12"/>
      <c r="F17" s="20" t="s">
        <v>523</v>
      </c>
      <c r="G17" s="11">
        <f>SUM(G15:G15)</f>
        <v>0</v>
      </c>
    </row>
    <row r="19" spans="1:7">
      <c r="A19" s="14">
        <v>2</v>
      </c>
      <c r="B19" s="308" t="s">
        <v>627</v>
      </c>
      <c r="C19" s="309"/>
      <c r="D19" s="309"/>
      <c r="E19" s="309"/>
      <c r="F19" s="309"/>
      <c r="G19" s="310"/>
    </row>
    <row r="20" spans="1:7">
      <c r="A20" s="42">
        <v>2.1</v>
      </c>
      <c r="B20" s="311" t="s">
        <v>59</v>
      </c>
      <c r="C20" s="312"/>
      <c r="D20" s="42" t="s">
        <v>28</v>
      </c>
      <c r="E20" s="26">
        <v>4170</v>
      </c>
      <c r="F20" s="11"/>
      <c r="G20" s="11">
        <f>E20*F20</f>
        <v>0</v>
      </c>
    </row>
    <row r="21" spans="1:7">
      <c r="A21" s="42">
        <v>2.2000000000000002</v>
      </c>
      <c r="B21" s="311" t="s">
        <v>60</v>
      </c>
      <c r="C21" s="312"/>
      <c r="D21" s="42" t="s">
        <v>27</v>
      </c>
      <c r="E21" s="26">
        <v>795</v>
      </c>
      <c r="F21" s="11"/>
      <c r="G21" s="11">
        <f t="shared" ref="G21:G29" si="0">E21*F21</f>
        <v>0</v>
      </c>
    </row>
    <row r="22" spans="1:7">
      <c r="A22" s="42">
        <v>2.2999999999999998</v>
      </c>
      <c r="B22" s="311" t="s">
        <v>121</v>
      </c>
      <c r="C22" s="312"/>
      <c r="D22" s="42" t="s">
        <v>27</v>
      </c>
      <c r="E22" s="26">
        <v>1600</v>
      </c>
      <c r="F22" s="11"/>
      <c r="G22" s="11">
        <f t="shared" si="0"/>
        <v>0</v>
      </c>
    </row>
    <row r="23" spans="1:7" ht="77.25" customHeight="1">
      <c r="A23" s="42">
        <v>2.4</v>
      </c>
      <c r="B23" s="311" t="s">
        <v>61</v>
      </c>
      <c r="C23" s="312"/>
      <c r="D23" s="42" t="s">
        <v>28</v>
      </c>
      <c r="E23" s="26">
        <v>457</v>
      </c>
      <c r="F23" s="11"/>
      <c r="G23" s="11">
        <f t="shared" si="0"/>
        <v>0</v>
      </c>
    </row>
    <row r="24" spans="1:7">
      <c r="A24" s="42">
        <v>2.5</v>
      </c>
      <c r="B24" s="311" t="s">
        <v>524</v>
      </c>
      <c r="C24" s="312"/>
      <c r="D24" s="42" t="s">
        <v>28</v>
      </c>
      <c r="E24" s="26">
        <v>134</v>
      </c>
      <c r="F24" s="11"/>
      <c r="G24" s="11">
        <f t="shared" si="0"/>
        <v>0</v>
      </c>
    </row>
    <row r="25" spans="1:7">
      <c r="A25" s="42">
        <v>2.6</v>
      </c>
      <c r="B25" s="311" t="s">
        <v>525</v>
      </c>
      <c r="C25" s="312"/>
      <c r="D25" s="42" t="s">
        <v>28</v>
      </c>
      <c r="E25" s="26">
        <v>53</v>
      </c>
      <c r="F25" s="11"/>
      <c r="G25" s="11">
        <f t="shared" si="0"/>
        <v>0</v>
      </c>
    </row>
    <row r="26" spans="1:7" ht="27" customHeight="1">
      <c r="A26" s="42">
        <v>2.7</v>
      </c>
      <c r="B26" s="311" t="s">
        <v>526</v>
      </c>
      <c r="C26" s="312"/>
      <c r="D26" s="42" t="s">
        <v>28</v>
      </c>
      <c r="E26" s="26">
        <v>6</v>
      </c>
      <c r="F26" s="11"/>
      <c r="G26" s="11">
        <f t="shared" si="0"/>
        <v>0</v>
      </c>
    </row>
    <row r="27" spans="1:7" ht="29.25" customHeight="1">
      <c r="A27" s="42">
        <v>2.8</v>
      </c>
      <c r="B27" s="311" t="s">
        <v>527</v>
      </c>
      <c r="C27" s="312"/>
      <c r="D27" s="42" t="s">
        <v>28</v>
      </c>
      <c r="E27" s="26">
        <v>17</v>
      </c>
      <c r="F27" s="11"/>
      <c r="G27" s="11">
        <f t="shared" si="0"/>
        <v>0</v>
      </c>
    </row>
    <row r="28" spans="1:7" ht="27" customHeight="1">
      <c r="A28" s="42">
        <v>2.9</v>
      </c>
      <c r="B28" s="311" t="s">
        <v>528</v>
      </c>
      <c r="C28" s="312"/>
      <c r="D28" s="42" t="s">
        <v>28</v>
      </c>
      <c r="E28" s="26">
        <v>36</v>
      </c>
      <c r="F28" s="11"/>
      <c r="G28" s="11">
        <f t="shared" si="0"/>
        <v>0</v>
      </c>
    </row>
    <row r="29" spans="1:7" ht="24.75" customHeight="1">
      <c r="A29" s="17">
        <v>2.1</v>
      </c>
      <c r="B29" s="311" t="s">
        <v>123</v>
      </c>
      <c r="C29" s="312"/>
      <c r="D29" s="42" t="s">
        <v>28</v>
      </c>
      <c r="E29" s="26">
        <v>52</v>
      </c>
      <c r="F29" s="11"/>
      <c r="G29" s="11">
        <f t="shared" si="0"/>
        <v>0</v>
      </c>
    </row>
    <row r="30" spans="1:7">
      <c r="A30" s="12"/>
      <c r="B30" s="12"/>
      <c r="C30" s="12"/>
      <c r="D30" s="12"/>
      <c r="E30" s="12"/>
      <c r="F30" s="12"/>
      <c r="G30" s="12"/>
    </row>
    <row r="31" spans="1:7">
      <c r="A31" s="12"/>
      <c r="B31" s="12"/>
      <c r="C31" s="12"/>
      <c r="D31" s="12"/>
      <c r="E31" s="12"/>
      <c r="F31" s="20" t="s">
        <v>529</v>
      </c>
      <c r="G31" s="11">
        <f>SUM(G20:G26)</f>
        <v>0</v>
      </c>
    </row>
    <row r="32" spans="1:7">
      <c r="A32" s="12"/>
      <c r="B32" s="12"/>
      <c r="C32" s="12"/>
      <c r="D32" s="12"/>
      <c r="E32" s="12"/>
      <c r="F32" s="22"/>
      <c r="G32" s="23"/>
    </row>
    <row r="33" spans="1:7">
      <c r="A33" s="14">
        <v>3</v>
      </c>
      <c r="B33" s="308" t="s">
        <v>685</v>
      </c>
      <c r="C33" s="309"/>
      <c r="D33" s="309"/>
      <c r="E33" s="309"/>
      <c r="F33" s="309"/>
      <c r="G33" s="310"/>
    </row>
    <row r="34" spans="1:7" ht="29.25" customHeight="1">
      <c r="A34" s="42">
        <v>3.1</v>
      </c>
      <c r="B34" s="332" t="s">
        <v>628</v>
      </c>
      <c r="C34" s="333"/>
      <c r="D34" s="42" t="s">
        <v>124</v>
      </c>
      <c r="E34" s="26">
        <v>180</v>
      </c>
      <c r="F34" s="11"/>
      <c r="G34" s="11">
        <f>E34*F34</f>
        <v>0</v>
      </c>
    </row>
    <row r="35" spans="1:7" ht="56.25" customHeight="1">
      <c r="A35" s="42">
        <v>3.2</v>
      </c>
      <c r="B35" s="332" t="s">
        <v>530</v>
      </c>
      <c r="C35" s="333"/>
      <c r="D35" s="42" t="s">
        <v>382</v>
      </c>
      <c r="E35" s="26">
        <v>5</v>
      </c>
      <c r="F35" s="11"/>
      <c r="G35" s="11">
        <f t="shared" ref="G35:G38" si="1">E35*F35</f>
        <v>0</v>
      </c>
    </row>
    <row r="36" spans="1:7" ht="27" customHeight="1">
      <c r="A36" s="42">
        <v>3.3</v>
      </c>
      <c r="B36" s="332" t="s">
        <v>128</v>
      </c>
      <c r="C36" s="333"/>
      <c r="D36" s="42" t="s">
        <v>382</v>
      </c>
      <c r="E36" s="26">
        <v>10</v>
      </c>
      <c r="F36" s="11"/>
      <c r="G36" s="11">
        <f t="shared" si="1"/>
        <v>0</v>
      </c>
    </row>
    <row r="37" spans="1:7" ht="27.75" customHeight="1">
      <c r="A37" s="42">
        <v>3.4</v>
      </c>
      <c r="B37" s="332" t="s">
        <v>129</v>
      </c>
      <c r="C37" s="333"/>
      <c r="D37" s="42" t="s">
        <v>382</v>
      </c>
      <c r="E37" s="26">
        <v>8</v>
      </c>
      <c r="F37" s="11"/>
      <c r="G37" s="11">
        <f t="shared" si="1"/>
        <v>0</v>
      </c>
    </row>
    <row r="38" spans="1:7" ht="25.5" customHeight="1">
      <c r="A38" s="42">
        <v>3.5</v>
      </c>
      <c r="B38" s="332" t="s">
        <v>130</v>
      </c>
      <c r="C38" s="333"/>
      <c r="D38" s="42" t="s">
        <v>382</v>
      </c>
      <c r="E38" s="26">
        <v>30</v>
      </c>
      <c r="F38" s="11"/>
      <c r="G38" s="11">
        <f t="shared" si="1"/>
        <v>0</v>
      </c>
    </row>
    <row r="39" spans="1:7" ht="15.6" customHeight="1">
      <c r="A39" s="24"/>
      <c r="B39" s="25"/>
      <c r="C39" s="25"/>
      <c r="D39" s="24"/>
      <c r="E39" s="32"/>
      <c r="F39" s="23"/>
      <c r="G39" s="23"/>
    </row>
    <row r="40" spans="1:7" ht="15.6" customHeight="1">
      <c r="A40" s="24"/>
      <c r="B40" s="25"/>
      <c r="C40" s="25"/>
      <c r="D40" s="24"/>
      <c r="E40" s="32"/>
      <c r="F40" s="20" t="s">
        <v>531</v>
      </c>
      <c r="G40" s="11">
        <f>SUM(G34:G38)</f>
        <v>0</v>
      </c>
    </row>
    <row r="41" spans="1:7">
      <c r="F41" s="6"/>
      <c r="G41" s="9"/>
    </row>
    <row r="42" spans="1:7">
      <c r="F42" s="21" t="s">
        <v>29</v>
      </c>
      <c r="G42" s="19">
        <f>G17+G31+G40</f>
        <v>0</v>
      </c>
    </row>
    <row r="44" spans="1:7">
      <c r="A44" s="14">
        <v>3</v>
      </c>
      <c r="B44" s="308" t="s">
        <v>632</v>
      </c>
      <c r="C44" s="309"/>
      <c r="D44" s="309"/>
      <c r="E44" s="309"/>
      <c r="F44" s="309"/>
      <c r="G44" s="310"/>
    </row>
    <row r="45" spans="1:7" ht="168" customHeight="1">
      <c r="A45" s="42">
        <v>3.1</v>
      </c>
      <c r="B45" s="311" t="s">
        <v>618</v>
      </c>
      <c r="C45" s="312"/>
      <c r="D45" s="42" t="s">
        <v>28</v>
      </c>
      <c r="E45" s="42">
        <v>180</v>
      </c>
      <c r="F45" s="11"/>
      <c r="G45" s="11">
        <f>E45*F45</f>
        <v>0</v>
      </c>
    </row>
    <row r="46" spans="1:7" ht="168.75" customHeight="1">
      <c r="A46" s="42">
        <v>3.2</v>
      </c>
      <c r="B46" s="311" t="s">
        <v>619</v>
      </c>
      <c r="C46" s="312"/>
      <c r="D46" s="42" t="s">
        <v>28</v>
      </c>
      <c r="E46" s="42">
        <v>65</v>
      </c>
      <c r="F46" s="11"/>
      <c r="G46" s="11">
        <f t="shared" ref="G46:G56" si="2">E46*F46</f>
        <v>0</v>
      </c>
    </row>
    <row r="47" spans="1:7" ht="66" customHeight="1">
      <c r="A47" s="42">
        <v>3.3</v>
      </c>
      <c r="B47" s="311" t="s">
        <v>539</v>
      </c>
      <c r="C47" s="312"/>
      <c r="D47" s="42" t="s">
        <v>27</v>
      </c>
      <c r="E47" s="42">
        <v>1105</v>
      </c>
      <c r="F47" s="11"/>
      <c r="G47" s="11"/>
    </row>
    <row r="48" spans="1:7" ht="65.25" customHeight="1">
      <c r="A48" s="42">
        <v>3.4</v>
      </c>
      <c r="B48" s="311" t="s">
        <v>540</v>
      </c>
      <c r="C48" s="312"/>
      <c r="D48" s="42" t="s">
        <v>27</v>
      </c>
      <c r="E48" s="42">
        <v>335</v>
      </c>
      <c r="F48" s="11"/>
      <c r="G48" s="11">
        <f t="shared" si="2"/>
        <v>0</v>
      </c>
    </row>
    <row r="49" spans="1:7" ht="30" customHeight="1">
      <c r="A49" s="42">
        <v>3.5</v>
      </c>
      <c r="B49" s="311" t="s">
        <v>541</v>
      </c>
      <c r="C49" s="312"/>
      <c r="D49" s="42" t="s">
        <v>382</v>
      </c>
      <c r="E49" s="42">
        <v>3</v>
      </c>
      <c r="F49" s="11"/>
      <c r="G49" s="11">
        <f t="shared" si="2"/>
        <v>0</v>
      </c>
    </row>
    <row r="50" spans="1:7" ht="90.75" customHeight="1">
      <c r="A50" s="42">
        <v>3.6</v>
      </c>
      <c r="B50" s="311" t="s">
        <v>542</v>
      </c>
      <c r="C50" s="312"/>
      <c r="D50" s="42" t="s">
        <v>27</v>
      </c>
      <c r="E50" s="42">
        <v>2654</v>
      </c>
      <c r="F50" s="11"/>
      <c r="G50" s="11">
        <f t="shared" si="2"/>
        <v>0</v>
      </c>
    </row>
    <row r="51" spans="1:7" ht="168.75" customHeight="1">
      <c r="A51" s="42">
        <v>3.7</v>
      </c>
      <c r="B51" s="311" t="s">
        <v>620</v>
      </c>
      <c r="C51" s="312"/>
      <c r="D51" s="42" t="s">
        <v>27</v>
      </c>
      <c r="E51" s="42">
        <v>6870</v>
      </c>
      <c r="F51" s="11"/>
      <c r="G51" s="11">
        <f t="shared" si="2"/>
        <v>0</v>
      </c>
    </row>
    <row r="52" spans="1:7" ht="117.75" customHeight="1">
      <c r="A52" s="42">
        <v>3.8</v>
      </c>
      <c r="B52" s="311" t="s">
        <v>543</v>
      </c>
      <c r="C52" s="312"/>
      <c r="D52" s="42" t="s">
        <v>27</v>
      </c>
      <c r="E52" s="42">
        <v>6870</v>
      </c>
      <c r="F52" s="11"/>
      <c r="G52" s="11">
        <f t="shared" si="2"/>
        <v>0</v>
      </c>
    </row>
    <row r="53" spans="1:7" ht="122.25" customHeight="1">
      <c r="A53" s="42">
        <v>3.9</v>
      </c>
      <c r="B53" s="311" t="s">
        <v>544</v>
      </c>
      <c r="C53" s="312"/>
      <c r="D53" s="42" t="s">
        <v>27</v>
      </c>
      <c r="E53" s="42">
        <v>6870</v>
      </c>
      <c r="F53" s="11"/>
      <c r="G53" s="11">
        <f t="shared" si="2"/>
        <v>0</v>
      </c>
    </row>
    <row r="54" spans="1:7" ht="142.5" customHeight="1">
      <c r="A54" s="17">
        <v>3.1</v>
      </c>
      <c r="B54" s="311" t="s">
        <v>545</v>
      </c>
      <c r="C54" s="312"/>
      <c r="D54" s="42" t="s">
        <v>27</v>
      </c>
      <c r="E54" s="42">
        <v>6870</v>
      </c>
      <c r="F54" s="11"/>
      <c r="G54" s="11">
        <f t="shared" si="2"/>
        <v>0</v>
      </c>
    </row>
    <row r="55" spans="1:7" ht="39.75" customHeight="1">
      <c r="A55" s="17">
        <v>3.11</v>
      </c>
      <c r="B55" s="311" t="s">
        <v>546</v>
      </c>
      <c r="C55" s="312"/>
      <c r="D55" s="42" t="s">
        <v>27</v>
      </c>
      <c r="E55" s="42">
        <v>600</v>
      </c>
      <c r="F55" s="11"/>
      <c r="G55" s="11">
        <f t="shared" si="2"/>
        <v>0</v>
      </c>
    </row>
    <row r="56" spans="1:7" ht="26.25" customHeight="1">
      <c r="A56" s="17">
        <v>3.12</v>
      </c>
      <c r="B56" s="311" t="s">
        <v>547</v>
      </c>
      <c r="C56" s="312"/>
      <c r="D56" s="42" t="s">
        <v>27</v>
      </c>
      <c r="E56" s="42">
        <v>285</v>
      </c>
      <c r="F56" s="11"/>
      <c r="G56" s="11">
        <f t="shared" si="2"/>
        <v>0</v>
      </c>
    </row>
    <row r="57" spans="1:7">
      <c r="A57" s="12"/>
      <c r="B57" s="12"/>
      <c r="C57" s="12"/>
      <c r="D57" s="12"/>
      <c r="E57" s="12"/>
      <c r="F57" s="12"/>
      <c r="G57" s="12"/>
    </row>
    <row r="58" spans="1:7">
      <c r="A58" s="12"/>
      <c r="B58" s="12"/>
      <c r="C58" s="12"/>
      <c r="D58" s="12"/>
      <c r="E58" s="12"/>
      <c r="F58" s="20" t="s">
        <v>548</v>
      </c>
      <c r="G58" s="11">
        <f>SUM(G45:G56)</f>
        <v>0</v>
      </c>
    </row>
    <row r="59" spans="1:7">
      <c r="A59" s="12"/>
      <c r="B59" s="12"/>
      <c r="C59" s="12"/>
      <c r="D59" s="12"/>
      <c r="E59" s="12"/>
      <c r="F59" s="22"/>
      <c r="G59" s="23"/>
    </row>
    <row r="60" spans="1:7">
      <c r="A60" s="14">
        <v>4</v>
      </c>
      <c r="B60" s="308" t="s">
        <v>633</v>
      </c>
      <c r="C60" s="309"/>
      <c r="D60" s="309"/>
      <c r="E60" s="309"/>
      <c r="F60" s="309"/>
      <c r="G60" s="310"/>
    </row>
    <row r="61" spans="1:7" ht="196.5" customHeight="1">
      <c r="A61" s="42">
        <v>4.0999999999999996</v>
      </c>
      <c r="B61" s="311" t="s">
        <v>549</v>
      </c>
      <c r="C61" s="312"/>
      <c r="D61" s="42" t="s">
        <v>27</v>
      </c>
      <c r="E61" s="42">
        <v>770</v>
      </c>
      <c r="F61" s="11"/>
      <c r="G61" s="11">
        <f>E61*F61</f>
        <v>0</v>
      </c>
    </row>
    <row r="62" spans="1:7" ht="143.25" customHeight="1">
      <c r="A62" s="42">
        <v>4.2</v>
      </c>
      <c r="B62" s="311" t="s">
        <v>550</v>
      </c>
      <c r="C62" s="312"/>
      <c r="D62" s="42" t="s">
        <v>27</v>
      </c>
      <c r="E62" s="42">
        <v>1050</v>
      </c>
      <c r="F62" s="11"/>
      <c r="G62" s="11">
        <f t="shared" ref="G62:G64" si="3">E62*F62</f>
        <v>0</v>
      </c>
    </row>
    <row r="63" spans="1:7" ht="103.5" customHeight="1">
      <c r="A63" s="42">
        <v>4.3</v>
      </c>
      <c r="B63" s="311" t="s">
        <v>551</v>
      </c>
      <c r="C63" s="312"/>
      <c r="D63" s="42" t="s">
        <v>27</v>
      </c>
      <c r="E63" s="42">
        <v>1050</v>
      </c>
      <c r="F63" s="11"/>
      <c r="G63" s="11">
        <f t="shared" si="3"/>
        <v>0</v>
      </c>
    </row>
    <row r="64" spans="1:7" ht="39" customHeight="1">
      <c r="A64" s="42">
        <v>4.4000000000000004</v>
      </c>
      <c r="B64" s="332" t="s">
        <v>552</v>
      </c>
      <c r="C64" s="333"/>
      <c r="D64" s="42" t="s">
        <v>27</v>
      </c>
      <c r="E64" s="42">
        <v>195</v>
      </c>
      <c r="F64" s="11"/>
      <c r="G64" s="11">
        <f t="shared" si="3"/>
        <v>0</v>
      </c>
    </row>
    <row r="65" spans="1:7">
      <c r="A65" s="24"/>
      <c r="B65" s="25"/>
      <c r="C65" s="25"/>
      <c r="D65" s="24"/>
      <c r="E65" s="24"/>
      <c r="F65" s="23"/>
      <c r="G65" s="23"/>
    </row>
    <row r="66" spans="1:7">
      <c r="A66" s="24"/>
      <c r="B66" s="25"/>
      <c r="C66" s="25"/>
      <c r="D66" s="24"/>
      <c r="E66" s="24"/>
      <c r="F66" s="20" t="s">
        <v>553</v>
      </c>
      <c r="G66" s="11">
        <f>SUM(G61:G64)</f>
        <v>0</v>
      </c>
    </row>
    <row r="67" spans="1:7">
      <c r="A67" s="12"/>
      <c r="B67" s="12"/>
      <c r="C67" s="12"/>
      <c r="D67" s="12"/>
      <c r="E67" s="12"/>
      <c r="F67" s="22"/>
      <c r="G67" s="23"/>
    </row>
    <row r="68" spans="1:7">
      <c r="A68" s="12"/>
      <c r="B68" s="12"/>
      <c r="C68" s="12"/>
      <c r="D68" s="12"/>
      <c r="E68" s="12"/>
      <c r="F68" s="21" t="s">
        <v>30</v>
      </c>
      <c r="G68" s="19" t="e">
        <f>#REF!+#REF!+G58+G66</f>
        <v>#REF!</v>
      </c>
    </row>
    <row r="70" spans="1:7" ht="18" customHeight="1">
      <c r="A70" s="13" t="s">
        <v>12</v>
      </c>
      <c r="B70" s="325" t="s">
        <v>9</v>
      </c>
      <c r="C70" s="326"/>
      <c r="D70" s="326"/>
      <c r="E70" s="326"/>
      <c r="F70" s="326"/>
      <c r="G70" s="327"/>
    </row>
    <row r="72" spans="1:7">
      <c r="A72" s="14">
        <v>1</v>
      </c>
      <c r="B72" s="308" t="s">
        <v>10</v>
      </c>
      <c r="C72" s="309"/>
      <c r="D72" s="309"/>
      <c r="E72" s="309"/>
      <c r="F72" s="309"/>
      <c r="G72" s="310"/>
    </row>
    <row r="73" spans="1:7" ht="120" customHeight="1">
      <c r="A73" s="42">
        <v>1.1000000000000001</v>
      </c>
      <c r="B73" s="311" t="s">
        <v>554</v>
      </c>
      <c r="C73" s="312"/>
      <c r="D73" s="42" t="s">
        <v>27</v>
      </c>
      <c r="E73" s="42">
        <v>1185</v>
      </c>
      <c r="F73" s="11"/>
      <c r="G73" s="11">
        <f>E73*F73</f>
        <v>0</v>
      </c>
    </row>
    <row r="74" spans="1:7" ht="168" customHeight="1">
      <c r="A74" s="42">
        <v>1.2</v>
      </c>
      <c r="B74" s="332" t="s">
        <v>555</v>
      </c>
      <c r="C74" s="333"/>
      <c r="D74" s="42" t="s">
        <v>27</v>
      </c>
      <c r="E74" s="42">
        <v>535</v>
      </c>
      <c r="F74" s="11"/>
      <c r="G74" s="11">
        <f>E74*F74</f>
        <v>0</v>
      </c>
    </row>
    <row r="75" spans="1:7" ht="120.75" customHeight="1">
      <c r="A75" s="42">
        <v>1.3</v>
      </c>
      <c r="B75" s="311" t="s">
        <v>556</v>
      </c>
      <c r="C75" s="312"/>
      <c r="D75" s="42" t="s">
        <v>27</v>
      </c>
      <c r="E75" s="42">
        <v>1550</v>
      </c>
      <c r="F75" s="11"/>
      <c r="G75" s="11">
        <f>E75*F75</f>
        <v>0</v>
      </c>
    </row>
    <row r="76" spans="1:7" ht="171.75" customHeight="1">
      <c r="A76" s="42">
        <v>1.4</v>
      </c>
      <c r="B76" s="311" t="s">
        <v>557</v>
      </c>
      <c r="C76" s="312"/>
      <c r="D76" s="42" t="s">
        <v>27</v>
      </c>
      <c r="E76" s="42">
        <v>340</v>
      </c>
      <c r="F76" s="11"/>
      <c r="G76" s="11">
        <f>E76*F76</f>
        <v>0</v>
      </c>
    </row>
    <row r="77" spans="1:7" ht="190.9" customHeight="1">
      <c r="A77" s="42">
        <v>1.5</v>
      </c>
      <c r="B77" s="311" t="s">
        <v>558</v>
      </c>
      <c r="C77" s="312"/>
      <c r="D77" s="42" t="s">
        <v>27</v>
      </c>
      <c r="E77" s="42">
        <v>620</v>
      </c>
      <c r="F77" s="11"/>
      <c r="G77" s="11">
        <f>E77*F77</f>
        <v>0</v>
      </c>
    </row>
    <row r="78" spans="1:7" ht="71.45" customHeight="1">
      <c r="A78" s="42">
        <v>1.6</v>
      </c>
      <c r="B78" s="311" t="s">
        <v>559</v>
      </c>
      <c r="C78" s="312"/>
      <c r="D78" s="42" t="s">
        <v>27</v>
      </c>
      <c r="E78" s="42">
        <v>1000</v>
      </c>
      <c r="F78" s="11"/>
      <c r="G78" s="11">
        <f t="shared" ref="G78:G86" si="4">E78*F78</f>
        <v>0</v>
      </c>
    </row>
    <row r="79" spans="1:7" ht="188.45" customHeight="1">
      <c r="A79" s="42">
        <v>1.7</v>
      </c>
      <c r="B79" s="311" t="s">
        <v>560</v>
      </c>
      <c r="C79" s="312"/>
      <c r="D79" s="42" t="s">
        <v>27</v>
      </c>
      <c r="E79" s="42">
        <v>415</v>
      </c>
      <c r="F79" s="11"/>
      <c r="G79" s="11">
        <f t="shared" si="4"/>
        <v>0</v>
      </c>
    </row>
    <row r="80" spans="1:7" ht="218.25" customHeight="1">
      <c r="A80" s="42">
        <v>1.8</v>
      </c>
      <c r="B80" s="311" t="s">
        <v>561</v>
      </c>
      <c r="C80" s="312"/>
      <c r="D80" s="42" t="s">
        <v>382</v>
      </c>
      <c r="E80" s="42">
        <v>104</v>
      </c>
      <c r="F80" s="11"/>
      <c r="G80" s="11">
        <f t="shared" si="4"/>
        <v>0</v>
      </c>
    </row>
    <row r="81" spans="1:7" ht="156.75" customHeight="1">
      <c r="A81" s="42">
        <v>1.9</v>
      </c>
      <c r="B81" s="311" t="s">
        <v>562</v>
      </c>
      <c r="C81" s="312"/>
      <c r="D81" s="42" t="s">
        <v>27</v>
      </c>
      <c r="E81" s="42">
        <v>115</v>
      </c>
      <c r="F81" s="11"/>
      <c r="G81" s="11">
        <f t="shared" si="4"/>
        <v>0</v>
      </c>
    </row>
    <row r="82" spans="1:7" ht="119.45" customHeight="1">
      <c r="A82" s="17">
        <v>1.1000000000000001</v>
      </c>
      <c r="B82" s="338" t="s">
        <v>563</v>
      </c>
      <c r="C82" s="339"/>
      <c r="D82" s="42" t="s">
        <v>27</v>
      </c>
      <c r="E82" s="42">
        <v>110</v>
      </c>
      <c r="F82" s="11"/>
      <c r="G82" s="11">
        <f t="shared" si="4"/>
        <v>0</v>
      </c>
    </row>
    <row r="83" spans="1:7" ht="55.5" customHeight="1">
      <c r="A83" s="17">
        <v>1.1100000000000001</v>
      </c>
      <c r="B83" s="336" t="s">
        <v>564</v>
      </c>
      <c r="C83" s="340"/>
      <c r="D83" s="42" t="s">
        <v>382</v>
      </c>
      <c r="E83" s="42">
        <v>1</v>
      </c>
      <c r="F83" s="11"/>
      <c r="G83" s="11">
        <f t="shared" si="4"/>
        <v>0</v>
      </c>
    </row>
    <row r="84" spans="1:7" ht="60" customHeight="1">
      <c r="A84" s="17">
        <v>1.1200000000000001</v>
      </c>
      <c r="B84" s="336" t="s">
        <v>565</v>
      </c>
      <c r="C84" s="340"/>
      <c r="D84" s="42" t="s">
        <v>27</v>
      </c>
      <c r="E84" s="42">
        <v>106</v>
      </c>
      <c r="F84" s="11"/>
      <c r="G84" s="11">
        <f t="shared" si="4"/>
        <v>0</v>
      </c>
    </row>
    <row r="85" spans="1:7" ht="68.25" customHeight="1">
      <c r="A85" s="17">
        <v>1.1299999999999999</v>
      </c>
      <c r="B85" s="336" t="s">
        <v>566</v>
      </c>
      <c r="C85" s="340"/>
      <c r="D85" s="42" t="s">
        <v>11</v>
      </c>
      <c r="E85" s="42">
        <v>90</v>
      </c>
      <c r="F85" s="11"/>
      <c r="G85" s="11">
        <f t="shared" si="4"/>
        <v>0</v>
      </c>
    </row>
    <row r="86" spans="1:7" ht="59.25" customHeight="1">
      <c r="A86" s="17">
        <v>1.1299999999999999</v>
      </c>
      <c r="B86" s="336" t="s">
        <v>567</v>
      </c>
      <c r="C86" s="340"/>
      <c r="D86" s="42" t="s">
        <v>382</v>
      </c>
      <c r="E86" s="42">
        <v>60</v>
      </c>
      <c r="F86" s="11"/>
      <c r="G86" s="11">
        <f t="shared" si="4"/>
        <v>0</v>
      </c>
    </row>
    <row r="87" spans="1:7">
      <c r="A87" s="12"/>
      <c r="B87" s="12"/>
      <c r="C87" s="12"/>
      <c r="D87" s="12"/>
      <c r="E87" s="12"/>
      <c r="F87" s="12"/>
      <c r="G87" s="12"/>
    </row>
    <row r="88" spans="1:7">
      <c r="A88" s="12"/>
      <c r="B88" s="12"/>
      <c r="C88" s="12"/>
      <c r="D88" s="12"/>
      <c r="E88" s="12"/>
      <c r="F88" s="20" t="s">
        <v>523</v>
      </c>
      <c r="G88" s="11">
        <f>SUM(G73:G85)</f>
        <v>0</v>
      </c>
    </row>
    <row r="90" spans="1:7" ht="14.45" customHeight="1">
      <c r="A90" s="14">
        <v>2</v>
      </c>
      <c r="B90" s="308" t="s">
        <v>624</v>
      </c>
      <c r="C90" s="309"/>
      <c r="D90" s="309"/>
      <c r="E90" s="309"/>
      <c r="F90" s="309"/>
      <c r="G90" s="310"/>
    </row>
    <row r="92" spans="1:7" ht="254.25" customHeight="1">
      <c r="A92" s="42">
        <v>2.1</v>
      </c>
      <c r="B92" s="311" t="s">
        <v>621</v>
      </c>
      <c r="C92" s="341"/>
      <c r="D92" s="42" t="s">
        <v>27</v>
      </c>
      <c r="E92" s="42">
        <v>550</v>
      </c>
      <c r="F92" s="11"/>
      <c r="G92" s="11">
        <f t="shared" ref="G92:G94" si="5">E92*F92</f>
        <v>0</v>
      </c>
    </row>
    <row r="93" spans="1:7" ht="63" customHeight="1">
      <c r="A93" s="42">
        <v>2.2000000000000002</v>
      </c>
      <c r="B93" s="336" t="s">
        <v>683</v>
      </c>
      <c r="C93" s="340"/>
      <c r="D93" s="42" t="s">
        <v>27</v>
      </c>
      <c r="E93" s="42">
        <v>75</v>
      </c>
      <c r="F93" s="11"/>
      <c r="G93" s="11">
        <f t="shared" si="5"/>
        <v>0</v>
      </c>
    </row>
    <row r="94" spans="1:7" ht="80.25" customHeight="1">
      <c r="A94" s="42">
        <v>2.2999999999999998</v>
      </c>
      <c r="B94" s="336" t="s">
        <v>568</v>
      </c>
      <c r="C94" s="340"/>
      <c r="D94" s="42" t="s">
        <v>27</v>
      </c>
      <c r="E94" s="42">
        <v>110</v>
      </c>
      <c r="F94" s="11"/>
      <c r="G94" s="11">
        <f t="shared" si="5"/>
        <v>0</v>
      </c>
    </row>
    <row r="95" spans="1:7">
      <c r="A95" s="12"/>
      <c r="B95" s="12"/>
      <c r="C95" s="12"/>
      <c r="D95" s="12"/>
      <c r="E95" s="12"/>
      <c r="F95" s="12"/>
      <c r="G95" s="12"/>
    </row>
    <row r="96" spans="1:7">
      <c r="A96" s="12"/>
      <c r="B96" s="12"/>
      <c r="C96" s="12"/>
      <c r="D96" s="12"/>
      <c r="E96" s="12"/>
      <c r="F96" s="20" t="s">
        <v>529</v>
      </c>
      <c r="G96" s="11">
        <f>SUM(G92:G94)</f>
        <v>0</v>
      </c>
    </row>
    <row r="98" spans="1:7">
      <c r="A98" s="14">
        <v>3</v>
      </c>
      <c r="B98" s="308" t="s">
        <v>626</v>
      </c>
      <c r="C98" s="309"/>
      <c r="D98" s="309"/>
      <c r="E98" s="309"/>
      <c r="F98" s="309"/>
      <c r="G98" s="310"/>
    </row>
    <row r="100" spans="1:7" ht="69" customHeight="1">
      <c r="A100" s="335">
        <v>3.1</v>
      </c>
      <c r="B100" s="311" t="s">
        <v>640</v>
      </c>
      <c r="C100" s="312"/>
      <c r="D100" s="42"/>
      <c r="E100" s="42"/>
      <c r="F100" s="11"/>
      <c r="G100" s="11">
        <f t="shared" ref="G100:G112" si="6">E100*F100</f>
        <v>0</v>
      </c>
    </row>
    <row r="101" spans="1:7" ht="14.45" customHeight="1">
      <c r="A101" s="328"/>
      <c r="B101" s="18" t="s">
        <v>13</v>
      </c>
      <c r="C101" s="27" t="s">
        <v>107</v>
      </c>
      <c r="D101" s="42" t="s">
        <v>382</v>
      </c>
      <c r="E101" s="42">
        <v>1</v>
      </c>
      <c r="F101" s="11"/>
      <c r="G101" s="11">
        <f t="shared" si="6"/>
        <v>0</v>
      </c>
    </row>
    <row r="102" spans="1:7" ht="14.45" customHeight="1">
      <c r="A102" s="328"/>
      <c r="B102" s="18" t="s">
        <v>14</v>
      </c>
      <c r="C102" s="27" t="s">
        <v>108</v>
      </c>
      <c r="D102" s="42" t="s">
        <v>382</v>
      </c>
      <c r="E102" s="42">
        <v>1</v>
      </c>
      <c r="F102" s="11"/>
      <c r="G102" s="11">
        <f t="shared" si="6"/>
        <v>0</v>
      </c>
    </row>
    <row r="103" spans="1:7" ht="14.45" customHeight="1">
      <c r="A103" s="328"/>
      <c r="B103" s="18" t="s">
        <v>15</v>
      </c>
      <c r="C103" s="27" t="s">
        <v>111</v>
      </c>
      <c r="D103" s="42" t="s">
        <v>382</v>
      </c>
      <c r="E103" s="42">
        <v>1</v>
      </c>
      <c r="F103" s="11"/>
      <c r="G103" s="11">
        <f t="shared" si="6"/>
        <v>0</v>
      </c>
    </row>
    <row r="104" spans="1:7" ht="14.45" customHeight="1">
      <c r="A104" s="328"/>
      <c r="B104" s="18" t="s">
        <v>109</v>
      </c>
      <c r="C104" s="27" t="s">
        <v>112</v>
      </c>
      <c r="D104" s="42" t="s">
        <v>382</v>
      </c>
      <c r="E104" s="42">
        <v>1</v>
      </c>
      <c r="F104" s="11"/>
      <c r="G104" s="11">
        <f t="shared" si="6"/>
        <v>0</v>
      </c>
    </row>
    <row r="105" spans="1:7" ht="14.45" customHeight="1">
      <c r="A105" s="328"/>
      <c r="B105" s="18" t="s">
        <v>110</v>
      </c>
      <c r="C105" s="27" t="s">
        <v>113</v>
      </c>
      <c r="D105" s="42" t="s">
        <v>382</v>
      </c>
      <c r="E105" s="42">
        <v>1</v>
      </c>
      <c r="F105" s="11"/>
      <c r="G105" s="11">
        <f t="shared" si="6"/>
        <v>0</v>
      </c>
    </row>
    <row r="106" spans="1:7" ht="184.5" customHeight="1">
      <c r="A106" s="42">
        <v>3.2</v>
      </c>
      <c r="B106" s="311" t="s">
        <v>622</v>
      </c>
      <c r="C106" s="312"/>
      <c r="D106" s="42" t="s">
        <v>27</v>
      </c>
      <c r="E106" s="42">
        <v>1000</v>
      </c>
      <c r="F106" s="11"/>
      <c r="G106" s="11">
        <f t="shared" si="6"/>
        <v>0</v>
      </c>
    </row>
    <row r="107" spans="1:7" ht="66.75" customHeight="1">
      <c r="A107" s="42">
        <v>3.3</v>
      </c>
      <c r="B107" s="332" t="s">
        <v>569</v>
      </c>
      <c r="C107" s="333"/>
      <c r="D107" s="42" t="s">
        <v>11</v>
      </c>
      <c r="E107" s="42">
        <v>260</v>
      </c>
      <c r="F107" s="11"/>
      <c r="G107" s="11">
        <f t="shared" si="6"/>
        <v>0</v>
      </c>
    </row>
    <row r="108" spans="1:7" ht="45" customHeight="1">
      <c r="A108" s="42">
        <v>3.4</v>
      </c>
      <c r="B108" s="311" t="s">
        <v>570</v>
      </c>
      <c r="C108" s="312"/>
      <c r="D108" s="42" t="s">
        <v>11</v>
      </c>
      <c r="E108" s="42">
        <v>45</v>
      </c>
      <c r="F108" s="11"/>
      <c r="G108" s="11">
        <f t="shared" si="6"/>
        <v>0</v>
      </c>
    </row>
    <row r="109" spans="1:7" ht="94.5" customHeight="1">
      <c r="A109" s="335">
        <v>3.5</v>
      </c>
      <c r="B109" s="332" t="s">
        <v>571</v>
      </c>
      <c r="C109" s="333"/>
      <c r="D109" s="42"/>
      <c r="E109" s="42"/>
      <c r="F109" s="11"/>
      <c r="G109" s="11"/>
    </row>
    <row r="110" spans="1:7" ht="16.899999999999999" customHeight="1">
      <c r="A110" s="328"/>
      <c r="B110" s="64" t="s">
        <v>114</v>
      </c>
      <c r="C110" s="30" t="s">
        <v>116</v>
      </c>
      <c r="D110" s="42" t="s">
        <v>382</v>
      </c>
      <c r="E110" s="42">
        <v>1</v>
      </c>
      <c r="F110" s="11"/>
      <c r="G110" s="11">
        <f t="shared" si="6"/>
        <v>0</v>
      </c>
    </row>
    <row r="111" spans="1:7" ht="16.899999999999999" customHeight="1">
      <c r="A111" s="329"/>
      <c r="B111" s="64" t="s">
        <v>115</v>
      </c>
      <c r="C111" s="30" t="s">
        <v>117</v>
      </c>
      <c r="D111" s="42" t="s">
        <v>382</v>
      </c>
      <c r="E111" s="42">
        <v>1</v>
      </c>
      <c r="F111" s="11"/>
      <c r="G111" s="11">
        <f t="shared" si="6"/>
        <v>0</v>
      </c>
    </row>
    <row r="112" spans="1:7" ht="141" customHeight="1">
      <c r="A112" s="42">
        <v>3.6</v>
      </c>
      <c r="B112" s="336" t="s">
        <v>623</v>
      </c>
      <c r="C112" s="337"/>
      <c r="D112" s="42" t="s">
        <v>27</v>
      </c>
      <c r="E112" s="42">
        <v>950</v>
      </c>
      <c r="F112" s="11"/>
      <c r="G112" s="11">
        <f t="shared" si="6"/>
        <v>0</v>
      </c>
    </row>
    <row r="113" spans="1:7">
      <c r="A113" s="12"/>
      <c r="B113" s="12"/>
      <c r="C113" s="12"/>
      <c r="D113" s="12"/>
      <c r="E113" s="12"/>
      <c r="F113" s="12"/>
      <c r="G113" s="12"/>
    </row>
    <row r="114" spans="1:7">
      <c r="A114" s="12"/>
      <c r="B114" s="12"/>
      <c r="C114" s="12"/>
      <c r="D114" s="12"/>
      <c r="E114" s="12"/>
      <c r="F114" s="20" t="s">
        <v>531</v>
      </c>
      <c r="G114" s="11">
        <f>SUM(G101:G112)</f>
        <v>0</v>
      </c>
    </row>
    <row r="116" spans="1:7" ht="14.45" customHeight="1">
      <c r="A116" s="14">
        <v>4</v>
      </c>
      <c r="B116" s="308" t="s">
        <v>625</v>
      </c>
      <c r="C116" s="309"/>
      <c r="D116" s="309"/>
      <c r="E116" s="309"/>
      <c r="F116" s="309"/>
      <c r="G116" s="310"/>
    </row>
    <row r="118" spans="1:7" ht="85.15" customHeight="1">
      <c r="A118" s="316" t="s">
        <v>572</v>
      </c>
      <c r="B118" s="317"/>
      <c r="C118" s="317"/>
      <c r="D118" s="317"/>
      <c r="E118" s="317"/>
      <c r="F118" s="317"/>
      <c r="G118" s="317"/>
    </row>
    <row r="119" spans="1:7" ht="168" customHeight="1">
      <c r="A119" s="335">
        <v>4.0999999999999996</v>
      </c>
      <c r="B119" s="311" t="s">
        <v>573</v>
      </c>
      <c r="C119" s="312"/>
      <c r="D119" s="42"/>
      <c r="E119" s="42"/>
      <c r="F119" s="11"/>
      <c r="G119" s="11"/>
    </row>
    <row r="120" spans="1:7">
      <c r="A120" s="328"/>
      <c r="B120" s="18" t="s">
        <v>16</v>
      </c>
      <c r="C120" s="28" t="s">
        <v>64</v>
      </c>
      <c r="D120" s="42" t="s">
        <v>382</v>
      </c>
      <c r="E120" s="42">
        <v>31</v>
      </c>
      <c r="F120" s="11"/>
      <c r="G120" s="11">
        <f t="shared" ref="G120:G122" si="7">E120*F120</f>
        <v>0</v>
      </c>
    </row>
    <row r="121" spans="1:7">
      <c r="A121" s="328"/>
      <c r="B121" s="18" t="s">
        <v>17</v>
      </c>
      <c r="C121" s="28" t="s">
        <v>63</v>
      </c>
      <c r="D121" s="42" t="s">
        <v>382</v>
      </c>
      <c r="E121" s="42">
        <v>5</v>
      </c>
      <c r="F121" s="11"/>
      <c r="G121" s="11">
        <f t="shared" si="7"/>
        <v>0</v>
      </c>
    </row>
    <row r="122" spans="1:7">
      <c r="A122" s="328"/>
      <c r="B122" s="18" t="s">
        <v>18</v>
      </c>
      <c r="C122" s="28" t="s">
        <v>62</v>
      </c>
      <c r="D122" s="42" t="s">
        <v>382</v>
      </c>
      <c r="E122" s="42">
        <v>2</v>
      </c>
      <c r="F122" s="11"/>
      <c r="G122" s="11">
        <f t="shared" si="7"/>
        <v>0</v>
      </c>
    </row>
    <row r="123" spans="1:7" ht="115.5" customHeight="1">
      <c r="A123" s="335">
        <v>4.2</v>
      </c>
      <c r="B123" s="332" t="s">
        <v>574</v>
      </c>
      <c r="C123" s="333"/>
      <c r="D123" s="42"/>
      <c r="E123" s="42"/>
      <c r="F123" s="11"/>
      <c r="G123" s="11"/>
    </row>
    <row r="124" spans="1:7">
      <c r="A124" s="328"/>
      <c r="B124" s="18" t="s">
        <v>19</v>
      </c>
      <c r="C124" s="27" t="s">
        <v>68</v>
      </c>
      <c r="D124" s="42" t="s">
        <v>382</v>
      </c>
      <c r="E124" s="42">
        <v>8</v>
      </c>
      <c r="F124" s="11"/>
      <c r="G124" s="11">
        <f t="shared" ref="G124" si="8">E124*F124</f>
        <v>0</v>
      </c>
    </row>
    <row r="125" spans="1:7" ht="123.75" customHeight="1">
      <c r="A125" s="335">
        <v>4.3</v>
      </c>
      <c r="B125" s="311" t="s">
        <v>575</v>
      </c>
      <c r="C125" s="312"/>
      <c r="D125" s="42"/>
      <c r="E125" s="42"/>
      <c r="F125" s="11"/>
      <c r="G125" s="11"/>
    </row>
    <row r="126" spans="1:7">
      <c r="A126" s="328"/>
      <c r="B126" s="18" t="s">
        <v>20</v>
      </c>
      <c r="C126" s="27" t="s">
        <v>67</v>
      </c>
      <c r="D126" s="42" t="s">
        <v>382</v>
      </c>
      <c r="E126" s="42">
        <v>4</v>
      </c>
      <c r="F126" s="11"/>
      <c r="G126" s="11">
        <f t="shared" ref="G126:G128" si="9">E126*F126</f>
        <v>0</v>
      </c>
    </row>
    <row r="127" spans="1:7" ht="144.6" customHeight="1">
      <c r="A127" s="335">
        <v>4.4000000000000004</v>
      </c>
      <c r="B127" s="311" t="s">
        <v>576</v>
      </c>
      <c r="C127" s="312"/>
      <c r="D127" s="42"/>
      <c r="E127" s="42"/>
      <c r="F127" s="11"/>
      <c r="G127" s="11"/>
    </row>
    <row r="128" spans="1:7">
      <c r="A128" s="328"/>
      <c r="B128" s="18" t="s">
        <v>65</v>
      </c>
      <c r="C128" s="27" t="s">
        <v>66</v>
      </c>
      <c r="D128" s="42" t="s">
        <v>382</v>
      </c>
      <c r="E128" s="42">
        <v>2</v>
      </c>
      <c r="F128" s="11"/>
      <c r="G128" s="11">
        <f t="shared" si="9"/>
        <v>0</v>
      </c>
    </row>
    <row r="129" spans="1:7" ht="31.5" customHeight="1">
      <c r="A129" s="330">
        <v>4.5</v>
      </c>
      <c r="B129" s="311" t="s">
        <v>639</v>
      </c>
      <c r="C129" s="312"/>
      <c r="D129" s="42"/>
      <c r="E129" s="42"/>
      <c r="F129" s="11"/>
      <c r="G129" s="11"/>
    </row>
    <row r="130" spans="1:7">
      <c r="A130" s="330"/>
      <c r="B130" s="18" t="s">
        <v>69</v>
      </c>
      <c r="C130" s="27" t="s">
        <v>74</v>
      </c>
      <c r="D130" s="42" t="s">
        <v>382</v>
      </c>
      <c r="E130" s="42">
        <v>15</v>
      </c>
      <c r="F130" s="11"/>
      <c r="G130" s="11">
        <f t="shared" ref="G130:G162" si="10">E130*F130</f>
        <v>0</v>
      </c>
    </row>
    <row r="131" spans="1:7" ht="119.25" customHeight="1">
      <c r="A131" s="328">
        <v>4.5999999999999996</v>
      </c>
      <c r="B131" s="311" t="s">
        <v>577</v>
      </c>
      <c r="C131" s="312"/>
      <c r="D131" s="42"/>
      <c r="E131" s="42"/>
      <c r="F131" s="11"/>
      <c r="G131" s="11"/>
    </row>
    <row r="132" spans="1:7">
      <c r="A132" s="329"/>
      <c r="B132" s="18" t="s">
        <v>70</v>
      </c>
      <c r="C132" s="27" t="s">
        <v>71</v>
      </c>
      <c r="D132" s="42" t="s">
        <v>382</v>
      </c>
      <c r="E132" s="42">
        <v>3</v>
      </c>
      <c r="F132" s="11"/>
      <c r="G132" s="11">
        <f t="shared" si="10"/>
        <v>0</v>
      </c>
    </row>
    <row r="133" spans="1:7" ht="25.9" customHeight="1">
      <c r="A133" s="335">
        <v>4.7</v>
      </c>
      <c r="B133" s="311" t="s">
        <v>578</v>
      </c>
      <c r="C133" s="312"/>
      <c r="D133" s="42"/>
      <c r="E133" s="42"/>
      <c r="F133" s="11"/>
      <c r="G133" s="11"/>
    </row>
    <row r="134" spans="1:7">
      <c r="A134" s="329"/>
      <c r="B134" s="18" t="s">
        <v>72</v>
      </c>
      <c r="C134" s="27" t="s">
        <v>73</v>
      </c>
      <c r="D134" s="42" t="s">
        <v>382</v>
      </c>
      <c r="E134" s="42">
        <v>8</v>
      </c>
      <c r="F134" s="11"/>
      <c r="G134" s="11">
        <f t="shared" si="10"/>
        <v>0</v>
      </c>
    </row>
    <row r="135" spans="1:7" ht="129.6" customHeight="1">
      <c r="A135" s="335">
        <v>4.8</v>
      </c>
      <c r="B135" s="311" t="s">
        <v>579</v>
      </c>
      <c r="C135" s="312"/>
      <c r="D135" s="42"/>
      <c r="E135" s="42"/>
      <c r="F135" s="11"/>
      <c r="G135" s="11"/>
    </row>
    <row r="136" spans="1:7">
      <c r="A136" s="329"/>
      <c r="B136" s="18" t="s">
        <v>75</v>
      </c>
      <c r="C136" s="27" t="s">
        <v>76</v>
      </c>
      <c r="D136" s="42" t="s">
        <v>382</v>
      </c>
      <c r="E136" s="42">
        <v>7</v>
      </c>
      <c r="F136" s="11"/>
      <c r="G136" s="11">
        <f t="shared" si="10"/>
        <v>0</v>
      </c>
    </row>
    <row r="137" spans="1:7" ht="126" customHeight="1">
      <c r="A137" s="335">
        <v>4.9000000000000004</v>
      </c>
      <c r="B137" s="311" t="s">
        <v>580</v>
      </c>
      <c r="C137" s="312"/>
      <c r="D137" s="42"/>
      <c r="E137" s="42"/>
      <c r="F137" s="11"/>
      <c r="G137" s="11"/>
    </row>
    <row r="138" spans="1:7">
      <c r="A138" s="329"/>
      <c r="B138" s="18" t="s">
        <v>77</v>
      </c>
      <c r="C138" s="27" t="s">
        <v>78</v>
      </c>
      <c r="D138" s="42" t="s">
        <v>382</v>
      </c>
      <c r="E138" s="42">
        <v>2</v>
      </c>
      <c r="F138" s="11"/>
      <c r="G138" s="11">
        <f t="shared" si="10"/>
        <v>0</v>
      </c>
    </row>
    <row r="139" spans="1:7" ht="69" customHeight="1">
      <c r="A139" s="323">
        <v>4.0999999999999996</v>
      </c>
      <c r="B139" s="311" t="s">
        <v>641</v>
      </c>
      <c r="C139" s="312"/>
      <c r="D139" s="42"/>
      <c r="E139" s="42"/>
      <c r="F139" s="11"/>
      <c r="G139" s="11"/>
    </row>
    <row r="140" spans="1:7">
      <c r="A140" s="324"/>
      <c r="B140" s="18" t="s">
        <v>79</v>
      </c>
      <c r="C140" s="27" t="s">
        <v>80</v>
      </c>
      <c r="D140" s="42" t="s">
        <v>382</v>
      </c>
      <c r="E140" s="42">
        <v>1</v>
      </c>
      <c r="F140" s="11"/>
      <c r="G140" s="11">
        <f t="shared" si="10"/>
        <v>0</v>
      </c>
    </row>
    <row r="141" spans="1:7" ht="75.75" customHeight="1">
      <c r="A141" s="323">
        <v>4.1100000000000003</v>
      </c>
      <c r="B141" s="311" t="s">
        <v>642</v>
      </c>
      <c r="C141" s="312"/>
      <c r="D141" s="42"/>
      <c r="E141" s="42"/>
      <c r="F141" s="11"/>
      <c r="G141" s="11"/>
    </row>
    <row r="142" spans="1:7" ht="18.600000000000001" customHeight="1">
      <c r="A142" s="324"/>
      <c r="B142" s="18" t="s">
        <v>81</v>
      </c>
      <c r="C142" s="27" t="s">
        <v>82</v>
      </c>
      <c r="D142" s="42" t="s">
        <v>382</v>
      </c>
      <c r="E142" s="42">
        <v>1</v>
      </c>
      <c r="F142" s="11"/>
      <c r="G142" s="11">
        <f t="shared" si="10"/>
        <v>0</v>
      </c>
    </row>
    <row r="143" spans="1:7" ht="74.25" customHeight="1">
      <c r="A143" s="323">
        <v>4.12</v>
      </c>
      <c r="B143" s="311" t="s">
        <v>643</v>
      </c>
      <c r="C143" s="312"/>
      <c r="D143" s="42"/>
      <c r="E143" s="42"/>
      <c r="F143" s="11"/>
      <c r="G143" s="11"/>
    </row>
    <row r="144" spans="1:7">
      <c r="A144" s="324"/>
      <c r="B144" s="18" t="s">
        <v>83</v>
      </c>
      <c r="C144" s="27" t="s">
        <v>84</v>
      </c>
      <c r="D144" s="42" t="s">
        <v>382</v>
      </c>
      <c r="E144" s="42">
        <v>1</v>
      </c>
      <c r="F144" s="11"/>
      <c r="G144" s="11">
        <f t="shared" si="10"/>
        <v>0</v>
      </c>
    </row>
    <row r="145" spans="1:7" ht="45" customHeight="1">
      <c r="A145" s="323">
        <v>4.13</v>
      </c>
      <c r="B145" s="311" t="s">
        <v>581</v>
      </c>
      <c r="C145" s="312"/>
      <c r="D145" s="42"/>
      <c r="E145" s="42"/>
      <c r="F145" s="11"/>
      <c r="G145" s="11"/>
    </row>
    <row r="146" spans="1:7">
      <c r="A146" s="324"/>
      <c r="B146" s="18" t="s">
        <v>85</v>
      </c>
      <c r="C146" s="27" t="s">
        <v>86</v>
      </c>
      <c r="D146" s="42" t="s">
        <v>382</v>
      </c>
      <c r="E146" s="42">
        <v>2</v>
      </c>
      <c r="F146" s="11"/>
      <c r="G146" s="11">
        <f t="shared" si="10"/>
        <v>0</v>
      </c>
    </row>
    <row r="147" spans="1:7" ht="32.25" customHeight="1">
      <c r="A147" s="323">
        <v>4.1399999999999997</v>
      </c>
      <c r="B147" s="311" t="s">
        <v>582</v>
      </c>
      <c r="C147" s="312"/>
      <c r="D147" s="42"/>
      <c r="E147" s="42"/>
      <c r="F147" s="11"/>
      <c r="G147" s="11"/>
    </row>
    <row r="148" spans="1:7">
      <c r="A148" s="324"/>
      <c r="B148" s="18" t="s">
        <v>88</v>
      </c>
      <c r="C148" s="27" t="s">
        <v>87</v>
      </c>
      <c r="D148" s="42" t="s">
        <v>382</v>
      </c>
      <c r="E148" s="42">
        <v>3</v>
      </c>
      <c r="F148" s="11"/>
      <c r="G148" s="11">
        <f t="shared" si="10"/>
        <v>0</v>
      </c>
    </row>
    <row r="149" spans="1:7" ht="67.5" customHeight="1">
      <c r="A149" s="323">
        <v>4.1500000000000004</v>
      </c>
      <c r="B149" s="332" t="s">
        <v>644</v>
      </c>
      <c r="C149" s="333"/>
      <c r="D149" s="42"/>
      <c r="E149" s="42"/>
      <c r="F149" s="11"/>
      <c r="G149" s="11"/>
    </row>
    <row r="150" spans="1:7">
      <c r="A150" s="324"/>
      <c r="B150" s="18" t="s">
        <v>89</v>
      </c>
      <c r="C150" s="27" t="s">
        <v>90</v>
      </c>
      <c r="D150" s="42" t="s">
        <v>382</v>
      </c>
      <c r="E150" s="42">
        <v>1</v>
      </c>
      <c r="F150" s="11"/>
      <c r="G150" s="11">
        <f t="shared" si="10"/>
        <v>0</v>
      </c>
    </row>
    <row r="151" spans="1:7" ht="45.75" customHeight="1">
      <c r="A151" s="323">
        <v>4.16</v>
      </c>
      <c r="B151" s="332" t="s">
        <v>583</v>
      </c>
      <c r="C151" s="333"/>
      <c r="D151" s="42"/>
      <c r="E151" s="42"/>
      <c r="F151" s="11"/>
      <c r="G151" s="11"/>
    </row>
    <row r="152" spans="1:7" ht="13.15" customHeight="1">
      <c r="A152" s="334"/>
      <c r="B152" s="18" t="s">
        <v>91</v>
      </c>
      <c r="C152" s="27" t="s">
        <v>93</v>
      </c>
      <c r="D152" s="42" t="s">
        <v>27</v>
      </c>
      <c r="E152" s="42">
        <v>45</v>
      </c>
      <c r="F152" s="11"/>
      <c r="G152" s="11">
        <f t="shared" si="10"/>
        <v>0</v>
      </c>
    </row>
    <row r="153" spans="1:7" ht="16.149999999999999" customHeight="1">
      <c r="A153" s="324"/>
      <c r="B153" s="18" t="s">
        <v>92</v>
      </c>
      <c r="C153" s="27" t="s">
        <v>94</v>
      </c>
      <c r="D153" s="42" t="s">
        <v>27</v>
      </c>
      <c r="E153" s="42">
        <v>4</v>
      </c>
      <c r="F153" s="11"/>
      <c r="G153" s="11">
        <f t="shared" si="10"/>
        <v>0</v>
      </c>
    </row>
    <row r="154" spans="1:7" ht="64.5" customHeight="1">
      <c r="A154" s="323">
        <v>4.17</v>
      </c>
      <c r="B154" s="311" t="s">
        <v>645</v>
      </c>
      <c r="C154" s="312"/>
      <c r="D154" s="42"/>
      <c r="E154" s="42"/>
      <c r="F154" s="11"/>
      <c r="G154" s="11"/>
    </row>
    <row r="155" spans="1:7" ht="15" customHeight="1">
      <c r="A155" s="334"/>
      <c r="B155" s="18" t="s">
        <v>95</v>
      </c>
      <c r="C155" s="27" t="s">
        <v>96</v>
      </c>
      <c r="D155" s="42" t="s">
        <v>382</v>
      </c>
      <c r="E155" s="42">
        <v>12</v>
      </c>
      <c r="F155" s="11"/>
      <c r="G155" s="11">
        <f t="shared" si="10"/>
        <v>0</v>
      </c>
    </row>
    <row r="156" spans="1:7" ht="15" customHeight="1">
      <c r="A156" s="334"/>
      <c r="B156" s="18" t="s">
        <v>97</v>
      </c>
      <c r="C156" s="27" t="s">
        <v>98</v>
      </c>
      <c r="D156" s="42" t="s">
        <v>382</v>
      </c>
      <c r="E156" s="42">
        <v>8</v>
      </c>
      <c r="F156" s="11"/>
      <c r="G156" s="11">
        <f t="shared" si="10"/>
        <v>0</v>
      </c>
    </row>
    <row r="157" spans="1:7" ht="15" customHeight="1">
      <c r="A157" s="334"/>
      <c r="B157" s="18" t="s">
        <v>99</v>
      </c>
      <c r="C157" s="27" t="s">
        <v>100</v>
      </c>
      <c r="D157" s="42" t="s">
        <v>382</v>
      </c>
      <c r="E157" s="42">
        <v>1</v>
      </c>
      <c r="F157" s="11"/>
      <c r="G157" s="11">
        <f t="shared" si="10"/>
        <v>0</v>
      </c>
    </row>
    <row r="158" spans="1:7" ht="15" customHeight="1">
      <c r="A158" s="334"/>
      <c r="B158" s="18" t="s">
        <v>101</v>
      </c>
      <c r="C158" s="27" t="s">
        <v>102</v>
      </c>
      <c r="D158" s="42" t="s">
        <v>382</v>
      </c>
      <c r="E158" s="42">
        <v>1</v>
      </c>
      <c r="F158" s="11"/>
      <c r="G158" s="11">
        <f t="shared" si="10"/>
        <v>0</v>
      </c>
    </row>
    <row r="159" spans="1:7" ht="15" customHeight="1">
      <c r="A159" s="334"/>
      <c r="B159" s="18" t="s">
        <v>103</v>
      </c>
      <c r="C159" s="27" t="s">
        <v>104</v>
      </c>
      <c r="D159" s="42" t="s">
        <v>382</v>
      </c>
      <c r="E159" s="42">
        <v>1</v>
      </c>
      <c r="F159" s="11"/>
      <c r="G159" s="11">
        <f t="shared" si="10"/>
        <v>0</v>
      </c>
    </row>
    <row r="160" spans="1:7" ht="15" customHeight="1">
      <c r="A160" s="324"/>
      <c r="B160" s="18" t="s">
        <v>105</v>
      </c>
      <c r="C160" s="27" t="s">
        <v>106</v>
      </c>
      <c r="D160" s="42" t="s">
        <v>382</v>
      </c>
      <c r="E160" s="42">
        <v>2</v>
      </c>
      <c r="F160" s="11"/>
      <c r="G160" s="11">
        <f t="shared" si="10"/>
        <v>0</v>
      </c>
    </row>
    <row r="161" spans="1:7" ht="48.75" customHeight="1">
      <c r="A161" s="17">
        <v>4.18</v>
      </c>
      <c r="B161" s="321" t="s">
        <v>584</v>
      </c>
      <c r="C161" s="321"/>
      <c r="D161" s="42" t="s">
        <v>27</v>
      </c>
      <c r="E161" s="42">
        <v>15</v>
      </c>
      <c r="F161" s="11"/>
      <c r="G161" s="11">
        <f t="shared" si="10"/>
        <v>0</v>
      </c>
    </row>
    <row r="162" spans="1:7" ht="50.25" customHeight="1">
      <c r="A162" s="17">
        <v>4.1900000000000004</v>
      </c>
      <c r="B162" s="331" t="s">
        <v>585</v>
      </c>
      <c r="C162" s="331"/>
      <c r="D162" s="42" t="s">
        <v>27</v>
      </c>
      <c r="E162" s="42">
        <v>18</v>
      </c>
      <c r="F162" s="11"/>
      <c r="G162" s="11">
        <f t="shared" si="10"/>
        <v>0</v>
      </c>
    </row>
    <row r="163" spans="1:7">
      <c r="A163" s="12"/>
      <c r="B163" s="12"/>
      <c r="C163" s="12"/>
      <c r="D163" s="12"/>
      <c r="E163" s="12"/>
      <c r="F163" s="12"/>
      <c r="G163" s="12"/>
    </row>
    <row r="164" spans="1:7">
      <c r="F164" s="20" t="s">
        <v>553</v>
      </c>
      <c r="G164" s="8">
        <f>SUM(G120:G161)</f>
        <v>0</v>
      </c>
    </row>
    <row r="166" spans="1:7">
      <c r="A166" s="14">
        <v>5</v>
      </c>
      <c r="B166" s="308" t="s">
        <v>634</v>
      </c>
      <c r="C166" s="309"/>
      <c r="D166" s="309"/>
      <c r="E166" s="309"/>
      <c r="F166" s="309"/>
      <c r="G166" s="310"/>
    </row>
    <row r="168" spans="1:7" ht="58.5" customHeight="1">
      <c r="A168" s="42">
        <v>5.0999999999999996</v>
      </c>
      <c r="B168" s="311" t="s">
        <v>586</v>
      </c>
      <c r="C168" s="322"/>
      <c r="D168" s="42" t="s">
        <v>11</v>
      </c>
      <c r="E168" s="42">
        <v>36</v>
      </c>
      <c r="F168" s="11"/>
      <c r="G168" s="11">
        <f>E168*F168</f>
        <v>0</v>
      </c>
    </row>
    <row r="169" spans="1:7" ht="62.25" customHeight="1">
      <c r="A169" s="42">
        <v>5.2</v>
      </c>
      <c r="B169" s="311" t="s">
        <v>646</v>
      </c>
      <c r="C169" s="312"/>
      <c r="D169" s="42" t="s">
        <v>11</v>
      </c>
      <c r="E169" s="42">
        <v>55</v>
      </c>
      <c r="F169" s="11"/>
      <c r="G169" s="11">
        <f>E169*F169</f>
        <v>0</v>
      </c>
    </row>
    <row r="171" spans="1:7">
      <c r="F171" s="20" t="s">
        <v>587</v>
      </c>
      <c r="G171" s="8">
        <f>SUM(G168:G169)</f>
        <v>0</v>
      </c>
    </row>
    <row r="173" spans="1:7">
      <c r="A173" s="14">
        <v>6</v>
      </c>
      <c r="B173" s="308" t="s">
        <v>635</v>
      </c>
      <c r="C173" s="309"/>
      <c r="D173" s="309"/>
      <c r="E173" s="309"/>
      <c r="F173" s="309"/>
      <c r="G173" s="310"/>
    </row>
    <row r="175" spans="1:7" ht="29.25" customHeight="1">
      <c r="A175" s="42">
        <v>6.1</v>
      </c>
      <c r="B175" s="311" t="s">
        <v>125</v>
      </c>
      <c r="C175" s="312"/>
      <c r="D175" s="42" t="s">
        <v>382</v>
      </c>
      <c r="E175" s="42">
        <v>1</v>
      </c>
      <c r="F175" s="11"/>
      <c r="G175" s="11">
        <f t="shared" ref="G175:G182" si="11">E175*F175</f>
        <v>0</v>
      </c>
    </row>
    <row r="176" spans="1:7" ht="51.75" customHeight="1">
      <c r="A176" s="42">
        <v>6.2</v>
      </c>
      <c r="B176" s="311" t="s">
        <v>588</v>
      </c>
      <c r="C176" s="312"/>
      <c r="D176" s="42" t="s">
        <v>382</v>
      </c>
      <c r="E176" s="42">
        <v>1</v>
      </c>
      <c r="F176" s="11"/>
      <c r="G176" s="11">
        <f t="shared" si="11"/>
        <v>0</v>
      </c>
    </row>
    <row r="177" spans="1:7" ht="43.5" customHeight="1">
      <c r="A177" s="42">
        <v>6.3</v>
      </c>
      <c r="B177" s="311" t="s">
        <v>589</v>
      </c>
      <c r="C177" s="312"/>
      <c r="D177" s="42" t="s">
        <v>382</v>
      </c>
      <c r="E177" s="42">
        <v>3</v>
      </c>
      <c r="F177" s="11"/>
      <c r="G177" s="11">
        <f t="shared" si="11"/>
        <v>0</v>
      </c>
    </row>
    <row r="178" spans="1:7" ht="31.5" customHeight="1">
      <c r="A178" s="42">
        <v>6.4</v>
      </c>
      <c r="B178" s="332" t="s">
        <v>590</v>
      </c>
      <c r="C178" s="333"/>
      <c r="D178" s="42" t="s">
        <v>382</v>
      </c>
      <c r="E178" s="42">
        <v>2</v>
      </c>
      <c r="F178" s="11"/>
      <c r="G178" s="11">
        <f t="shared" si="11"/>
        <v>0</v>
      </c>
    </row>
    <row r="179" spans="1:7" ht="43.5" customHeight="1">
      <c r="A179" s="42">
        <v>6.5</v>
      </c>
      <c r="B179" s="332" t="s">
        <v>591</v>
      </c>
      <c r="C179" s="333"/>
      <c r="D179" s="42" t="s">
        <v>382</v>
      </c>
      <c r="E179" s="42">
        <v>1</v>
      </c>
      <c r="F179" s="11"/>
      <c r="G179" s="11">
        <f t="shared" si="11"/>
        <v>0</v>
      </c>
    </row>
    <row r="180" spans="1:7" ht="69.75" customHeight="1">
      <c r="A180" s="42">
        <v>6.6</v>
      </c>
      <c r="B180" s="311" t="s">
        <v>592</v>
      </c>
      <c r="C180" s="312"/>
      <c r="D180" s="42" t="s">
        <v>11</v>
      </c>
      <c r="E180" s="42">
        <v>15</v>
      </c>
      <c r="F180" s="11"/>
      <c r="G180" s="11">
        <f t="shared" si="11"/>
        <v>0</v>
      </c>
    </row>
    <row r="181" spans="1:7" ht="47.25" customHeight="1">
      <c r="A181" s="42">
        <v>6.7</v>
      </c>
      <c r="B181" s="311" t="s">
        <v>593</v>
      </c>
      <c r="C181" s="312"/>
      <c r="D181" s="42" t="s">
        <v>11</v>
      </c>
      <c r="E181" s="42">
        <v>62</v>
      </c>
      <c r="F181" s="11"/>
      <c r="G181" s="11">
        <f t="shared" si="11"/>
        <v>0</v>
      </c>
    </row>
    <row r="182" spans="1:7" ht="45.75" customHeight="1">
      <c r="A182" s="42">
        <v>6.8</v>
      </c>
      <c r="B182" s="311" t="s">
        <v>594</v>
      </c>
      <c r="C182" s="312"/>
      <c r="D182" s="42" t="s">
        <v>11</v>
      </c>
      <c r="E182" s="42">
        <v>28</v>
      </c>
      <c r="F182" s="11"/>
      <c r="G182" s="11">
        <f t="shared" si="11"/>
        <v>0</v>
      </c>
    </row>
    <row r="184" spans="1:7">
      <c r="F184" s="20" t="s">
        <v>686</v>
      </c>
      <c r="G184" s="8">
        <f>SUM(G175:G182)</f>
        <v>0</v>
      </c>
    </row>
    <row r="186" spans="1:7">
      <c r="F186" s="21" t="s">
        <v>119</v>
      </c>
      <c r="G186" s="19">
        <f>G184+G171+G164+G114+G96+G88</f>
        <v>0</v>
      </c>
    </row>
  </sheetData>
  <mergeCells count="121">
    <mergeCell ref="B15:C15"/>
    <mergeCell ref="B19:G19"/>
    <mergeCell ref="B20:C20"/>
    <mergeCell ref="B21:C21"/>
    <mergeCell ref="B22:C22"/>
    <mergeCell ref="B23:C23"/>
    <mergeCell ref="A3:G3"/>
    <mergeCell ref="A4:G4"/>
    <mergeCell ref="B8:C8"/>
    <mergeCell ref="A10:G10"/>
    <mergeCell ref="B12:G12"/>
    <mergeCell ref="B14:G14"/>
    <mergeCell ref="B44:G44"/>
    <mergeCell ref="B45:C45"/>
    <mergeCell ref="B33:G33"/>
    <mergeCell ref="B34:C34"/>
    <mergeCell ref="B35:C35"/>
    <mergeCell ref="B36:C36"/>
    <mergeCell ref="B37:C37"/>
    <mergeCell ref="B38:C38"/>
    <mergeCell ref="B24:C24"/>
    <mergeCell ref="B25:C25"/>
    <mergeCell ref="B26:C26"/>
    <mergeCell ref="B27:C27"/>
    <mergeCell ref="B28:C28"/>
    <mergeCell ref="B29:C29"/>
    <mergeCell ref="B52:C52"/>
    <mergeCell ref="B53:C53"/>
    <mergeCell ref="B54:C54"/>
    <mergeCell ref="B55:C55"/>
    <mergeCell ref="B56:C56"/>
    <mergeCell ref="B60:G60"/>
    <mergeCell ref="B46:C46"/>
    <mergeCell ref="B47:C47"/>
    <mergeCell ref="B48:C48"/>
    <mergeCell ref="B49:C49"/>
    <mergeCell ref="B50:C50"/>
    <mergeCell ref="B51:C51"/>
    <mergeCell ref="B73:C73"/>
    <mergeCell ref="B74:C74"/>
    <mergeCell ref="B75:C75"/>
    <mergeCell ref="B76:C76"/>
    <mergeCell ref="B77:C77"/>
    <mergeCell ref="B78:C78"/>
    <mergeCell ref="B61:C61"/>
    <mergeCell ref="B62:C62"/>
    <mergeCell ref="B63:C63"/>
    <mergeCell ref="B64:C64"/>
    <mergeCell ref="B70:G70"/>
    <mergeCell ref="B72:G72"/>
    <mergeCell ref="B85:C85"/>
    <mergeCell ref="B86:C86"/>
    <mergeCell ref="B90:G90"/>
    <mergeCell ref="B92:C92"/>
    <mergeCell ref="B93:C93"/>
    <mergeCell ref="B94:C94"/>
    <mergeCell ref="B79:C79"/>
    <mergeCell ref="B80:C80"/>
    <mergeCell ref="B81:C81"/>
    <mergeCell ref="B82:C82"/>
    <mergeCell ref="B83:C83"/>
    <mergeCell ref="B84:C84"/>
    <mergeCell ref="A109:A111"/>
    <mergeCell ref="B109:C109"/>
    <mergeCell ref="B112:C112"/>
    <mergeCell ref="B116:G116"/>
    <mergeCell ref="A118:G118"/>
    <mergeCell ref="A119:A122"/>
    <mergeCell ref="B119:C119"/>
    <mergeCell ref="B98:G98"/>
    <mergeCell ref="A100:A105"/>
    <mergeCell ref="B100:C100"/>
    <mergeCell ref="B106:C106"/>
    <mergeCell ref="B107:C107"/>
    <mergeCell ref="B108:C108"/>
    <mergeCell ref="A129:A130"/>
    <mergeCell ref="B129:C129"/>
    <mergeCell ref="A131:A132"/>
    <mergeCell ref="B131:C131"/>
    <mergeCell ref="A133:A134"/>
    <mergeCell ref="B133:C133"/>
    <mergeCell ref="A123:A124"/>
    <mergeCell ref="B123:C123"/>
    <mergeCell ref="A125:A126"/>
    <mergeCell ref="B125:C125"/>
    <mergeCell ref="A127:A128"/>
    <mergeCell ref="B127:C127"/>
    <mergeCell ref="A141:A142"/>
    <mergeCell ref="B141:C141"/>
    <mergeCell ref="A143:A144"/>
    <mergeCell ref="B143:C143"/>
    <mergeCell ref="A145:A146"/>
    <mergeCell ref="B145:C145"/>
    <mergeCell ref="A135:A136"/>
    <mergeCell ref="B135:C135"/>
    <mergeCell ref="A137:A138"/>
    <mergeCell ref="B137:C137"/>
    <mergeCell ref="A139:A140"/>
    <mergeCell ref="B139:C139"/>
    <mergeCell ref="A154:A160"/>
    <mergeCell ref="B154:C154"/>
    <mergeCell ref="B161:C161"/>
    <mergeCell ref="B162:C162"/>
    <mergeCell ref="B166:G166"/>
    <mergeCell ref="B168:C168"/>
    <mergeCell ref="A147:A148"/>
    <mergeCell ref="B147:C147"/>
    <mergeCell ref="A149:A150"/>
    <mergeCell ref="B149:C149"/>
    <mergeCell ref="A151:A153"/>
    <mergeCell ref="B151:C151"/>
    <mergeCell ref="B179:C179"/>
    <mergeCell ref="B180:C180"/>
    <mergeCell ref="B181:C181"/>
    <mergeCell ref="B182:C182"/>
    <mergeCell ref="B169:C169"/>
    <mergeCell ref="B173:G173"/>
    <mergeCell ref="B175:C175"/>
    <mergeCell ref="B176:C176"/>
    <mergeCell ref="B177:C177"/>
    <mergeCell ref="B178:C178"/>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G47"/>
  <sheetViews>
    <sheetView topLeftCell="A28" zoomScaleNormal="100" workbookViewId="0">
      <selection activeCell="F39" sqref="F39:F45"/>
    </sheetView>
  </sheetViews>
  <sheetFormatPr defaultColWidth="8.85546875" defaultRowHeight="14.25"/>
  <cols>
    <col min="1" max="1" width="5.28515625" style="1" customWidth="1"/>
    <col min="2" max="2" width="6" style="1" customWidth="1"/>
    <col min="3" max="3" width="75.85546875" style="1" customWidth="1"/>
    <col min="4" max="4" width="6.42578125" style="1" bestFit="1" customWidth="1"/>
    <col min="5" max="5" width="8.7109375" style="1" customWidth="1"/>
    <col min="6" max="6" width="11.85546875" style="1" bestFit="1" customWidth="1"/>
    <col min="7" max="7" width="14.5703125" style="1" customWidth="1"/>
    <col min="8" max="16384" width="8.85546875" style="1"/>
  </cols>
  <sheetData>
    <row r="1" spans="1:7" ht="15" customHeight="1"/>
    <row r="2" spans="1:7" ht="20.45" customHeight="1">
      <c r="A2" s="13" t="s">
        <v>7</v>
      </c>
      <c r="B2" s="325" t="s">
        <v>5</v>
      </c>
      <c r="C2" s="326"/>
      <c r="D2" s="326"/>
      <c r="E2" s="326"/>
      <c r="F2" s="326"/>
      <c r="G2" s="327"/>
    </row>
    <row r="4" spans="1:7">
      <c r="A4" s="14">
        <v>1</v>
      </c>
      <c r="B4" s="308" t="s">
        <v>629</v>
      </c>
      <c r="C4" s="309"/>
      <c r="D4" s="309"/>
      <c r="E4" s="309"/>
      <c r="F4" s="309"/>
      <c r="G4" s="310"/>
    </row>
    <row r="5" spans="1:7" ht="81" customHeight="1">
      <c r="A5" s="353" t="s">
        <v>630</v>
      </c>
      <c r="B5" s="354"/>
      <c r="C5" s="354"/>
      <c r="D5" s="354"/>
      <c r="E5" s="354"/>
      <c r="F5" s="354"/>
      <c r="G5" s="355"/>
    </row>
    <row r="6" spans="1:7" ht="41.25" customHeight="1">
      <c r="A6" s="42">
        <v>1.1000000000000001</v>
      </c>
      <c r="B6" s="311" t="s">
        <v>31</v>
      </c>
      <c r="C6" s="312"/>
      <c r="D6" s="42" t="s">
        <v>28</v>
      </c>
      <c r="E6" s="42">
        <v>60</v>
      </c>
      <c r="F6" s="11"/>
      <c r="G6" s="11">
        <f>E6*F6</f>
        <v>0</v>
      </c>
    </row>
    <row r="7" spans="1:7" ht="52.5" customHeight="1">
      <c r="A7" s="42">
        <v>1.2</v>
      </c>
      <c r="B7" s="311" t="s">
        <v>32</v>
      </c>
      <c r="C7" s="312"/>
      <c r="D7" s="42" t="s">
        <v>28</v>
      </c>
      <c r="E7" s="42">
        <v>110</v>
      </c>
      <c r="F7" s="11"/>
      <c r="G7" s="11">
        <f>E7*F7</f>
        <v>0</v>
      </c>
    </row>
    <row r="8" spans="1:7" ht="41.25" customHeight="1">
      <c r="A8" s="42">
        <v>1.3</v>
      </c>
      <c r="B8" s="311" t="s">
        <v>33</v>
      </c>
      <c r="C8" s="312"/>
      <c r="D8" s="42" t="s">
        <v>28</v>
      </c>
      <c r="E8" s="42">
        <v>110</v>
      </c>
      <c r="F8" s="11"/>
      <c r="G8" s="11">
        <f t="shared" ref="G8:G32" si="0">E8*F8</f>
        <v>0</v>
      </c>
    </row>
    <row r="9" spans="1:7" ht="41.25" customHeight="1">
      <c r="A9" s="42">
        <v>1.4</v>
      </c>
      <c r="B9" s="311" t="s">
        <v>34</v>
      </c>
      <c r="C9" s="312"/>
      <c r="D9" s="42" t="s">
        <v>28</v>
      </c>
      <c r="E9" s="42">
        <v>110</v>
      </c>
      <c r="F9" s="11"/>
      <c r="G9" s="11">
        <f t="shared" si="0"/>
        <v>0</v>
      </c>
    </row>
    <row r="10" spans="1:7" ht="41.25" customHeight="1">
      <c r="A10" s="42">
        <v>1.5</v>
      </c>
      <c r="B10" s="311" t="s">
        <v>35</v>
      </c>
      <c r="C10" s="312"/>
      <c r="D10" s="42" t="s">
        <v>28</v>
      </c>
      <c r="E10" s="42">
        <v>110</v>
      </c>
      <c r="F10" s="11"/>
      <c r="G10" s="11">
        <f t="shared" si="0"/>
        <v>0</v>
      </c>
    </row>
    <row r="11" spans="1:7" ht="41.25" customHeight="1">
      <c r="A11" s="42">
        <v>1.6</v>
      </c>
      <c r="B11" s="364" t="s">
        <v>36</v>
      </c>
      <c r="C11" s="365"/>
      <c r="D11" s="42" t="s">
        <v>28</v>
      </c>
      <c r="E11" s="42">
        <v>110</v>
      </c>
      <c r="F11" s="11"/>
      <c r="G11" s="11">
        <f t="shared" si="0"/>
        <v>0</v>
      </c>
    </row>
    <row r="12" spans="1:7" ht="41.25" customHeight="1">
      <c r="A12" s="42">
        <v>1.7</v>
      </c>
      <c r="B12" s="311" t="s">
        <v>37</v>
      </c>
      <c r="C12" s="312"/>
      <c r="D12" s="42" t="s">
        <v>28</v>
      </c>
      <c r="E12" s="42">
        <v>110</v>
      </c>
      <c r="F12" s="11"/>
      <c r="G12" s="11">
        <f t="shared" si="0"/>
        <v>0</v>
      </c>
    </row>
    <row r="13" spans="1:7" ht="41.25" customHeight="1">
      <c r="A13" s="42">
        <v>1.8</v>
      </c>
      <c r="B13" s="311" t="s">
        <v>38</v>
      </c>
      <c r="C13" s="312"/>
      <c r="D13" s="42" t="s">
        <v>28</v>
      </c>
      <c r="E13" s="42">
        <v>110</v>
      </c>
      <c r="F13" s="11"/>
      <c r="G13" s="11">
        <f t="shared" si="0"/>
        <v>0</v>
      </c>
    </row>
    <row r="14" spans="1:7" ht="41.25" customHeight="1">
      <c r="A14" s="42">
        <v>1.9</v>
      </c>
      <c r="B14" s="311" t="s">
        <v>39</v>
      </c>
      <c r="C14" s="312"/>
      <c r="D14" s="42" t="s">
        <v>28</v>
      </c>
      <c r="E14" s="42">
        <v>110</v>
      </c>
      <c r="F14" s="11"/>
      <c r="G14" s="11">
        <f t="shared" si="0"/>
        <v>0</v>
      </c>
    </row>
    <row r="15" spans="1:7" ht="41.25" customHeight="1">
      <c r="A15" s="17">
        <v>1.1000000000000001</v>
      </c>
      <c r="B15" s="311" t="s">
        <v>40</v>
      </c>
      <c r="C15" s="312"/>
      <c r="D15" s="42" t="s">
        <v>28</v>
      </c>
      <c r="E15" s="42">
        <v>110</v>
      </c>
      <c r="F15" s="11"/>
      <c r="G15" s="11">
        <f t="shared" si="0"/>
        <v>0</v>
      </c>
    </row>
    <row r="16" spans="1:7" ht="41.25" customHeight="1">
      <c r="A16" s="42">
        <v>1.1100000000000001</v>
      </c>
      <c r="B16" s="311" t="s">
        <v>41</v>
      </c>
      <c r="C16" s="312"/>
      <c r="D16" s="42" t="s">
        <v>28</v>
      </c>
      <c r="E16" s="42">
        <v>110</v>
      </c>
      <c r="F16" s="11"/>
      <c r="G16" s="11">
        <f t="shared" si="0"/>
        <v>0</v>
      </c>
    </row>
    <row r="17" spans="1:7" ht="41.25" customHeight="1">
      <c r="A17" s="17">
        <v>1.1200000000000001</v>
      </c>
      <c r="B17" s="311" t="s">
        <v>42</v>
      </c>
      <c r="C17" s="312"/>
      <c r="D17" s="42" t="s">
        <v>28</v>
      </c>
      <c r="E17" s="42">
        <v>110</v>
      </c>
      <c r="F17" s="11"/>
      <c r="G17" s="11">
        <f t="shared" si="0"/>
        <v>0</v>
      </c>
    </row>
    <row r="18" spans="1:7" ht="41.25" customHeight="1">
      <c r="A18" s="42">
        <v>1.1299999999999999</v>
      </c>
      <c r="B18" s="311" t="s">
        <v>43</v>
      </c>
      <c r="C18" s="312"/>
      <c r="D18" s="42" t="s">
        <v>28</v>
      </c>
      <c r="E18" s="42">
        <v>110</v>
      </c>
      <c r="F18" s="11"/>
      <c r="G18" s="11">
        <f t="shared" si="0"/>
        <v>0</v>
      </c>
    </row>
    <row r="19" spans="1:7" ht="41.25" customHeight="1">
      <c r="A19" s="17">
        <v>1.1399999999999999</v>
      </c>
      <c r="B19" s="311" t="s">
        <v>44</v>
      </c>
      <c r="C19" s="312"/>
      <c r="D19" s="42" t="s">
        <v>28</v>
      </c>
      <c r="E19" s="42">
        <v>110</v>
      </c>
      <c r="F19" s="11"/>
      <c r="G19" s="11">
        <f t="shared" si="0"/>
        <v>0</v>
      </c>
    </row>
    <row r="20" spans="1:7" ht="41.25" customHeight="1">
      <c r="A20" s="42">
        <v>1.1499999999999999</v>
      </c>
      <c r="B20" s="311" t="s">
        <v>45</v>
      </c>
      <c r="C20" s="312"/>
      <c r="D20" s="42" t="s">
        <v>28</v>
      </c>
      <c r="E20" s="42">
        <v>110</v>
      </c>
      <c r="F20" s="11"/>
      <c r="G20" s="11">
        <f t="shared" si="0"/>
        <v>0</v>
      </c>
    </row>
    <row r="21" spans="1:7" ht="41.25" customHeight="1">
      <c r="A21" s="17">
        <v>1.1599999999999999</v>
      </c>
      <c r="B21" s="311" t="s">
        <v>46</v>
      </c>
      <c r="C21" s="312"/>
      <c r="D21" s="42" t="s">
        <v>28</v>
      </c>
      <c r="E21" s="42">
        <v>110</v>
      </c>
      <c r="F21" s="11"/>
      <c r="G21" s="11">
        <f t="shared" si="0"/>
        <v>0</v>
      </c>
    </row>
    <row r="22" spans="1:7" ht="41.25" customHeight="1">
      <c r="A22" s="17">
        <v>1.17</v>
      </c>
      <c r="B22" s="311" t="s">
        <v>47</v>
      </c>
      <c r="C22" s="312"/>
      <c r="D22" s="42" t="s">
        <v>28</v>
      </c>
      <c r="E22" s="42">
        <v>110</v>
      </c>
      <c r="F22" s="11"/>
      <c r="G22" s="11">
        <f t="shared" si="0"/>
        <v>0</v>
      </c>
    </row>
    <row r="23" spans="1:7" ht="41.25" customHeight="1">
      <c r="A23" s="42">
        <v>1.18</v>
      </c>
      <c r="B23" s="311" t="s">
        <v>48</v>
      </c>
      <c r="C23" s="312"/>
      <c r="D23" s="42" t="s">
        <v>28</v>
      </c>
      <c r="E23" s="42">
        <v>110</v>
      </c>
      <c r="F23" s="11"/>
      <c r="G23" s="11">
        <f t="shared" si="0"/>
        <v>0</v>
      </c>
    </row>
    <row r="24" spans="1:7" ht="41.25" customHeight="1">
      <c r="A24" s="17">
        <v>1.19</v>
      </c>
      <c r="B24" s="311" t="s">
        <v>49</v>
      </c>
      <c r="C24" s="312"/>
      <c r="D24" s="42" t="s">
        <v>28</v>
      </c>
      <c r="E24" s="42">
        <v>110</v>
      </c>
      <c r="F24" s="11"/>
      <c r="G24" s="11">
        <f t="shared" si="0"/>
        <v>0</v>
      </c>
    </row>
    <row r="25" spans="1:7" ht="31.5" customHeight="1">
      <c r="A25" s="17">
        <v>1.2</v>
      </c>
      <c r="B25" s="311" t="s">
        <v>50</v>
      </c>
      <c r="C25" s="312"/>
      <c r="D25" s="42" t="s">
        <v>28</v>
      </c>
      <c r="E25" s="42">
        <v>110</v>
      </c>
      <c r="F25" s="11"/>
      <c r="G25" s="11">
        <f t="shared" si="0"/>
        <v>0</v>
      </c>
    </row>
    <row r="26" spans="1:7" ht="27" customHeight="1">
      <c r="A26" s="17">
        <v>1.21</v>
      </c>
      <c r="B26" s="311" t="s">
        <v>532</v>
      </c>
      <c r="C26" s="312"/>
      <c r="D26" s="42" t="s">
        <v>28</v>
      </c>
      <c r="E26" s="42">
        <v>110</v>
      </c>
      <c r="F26" s="11"/>
      <c r="G26" s="11">
        <f t="shared" si="0"/>
        <v>0</v>
      </c>
    </row>
    <row r="27" spans="1:7" ht="27" customHeight="1">
      <c r="A27" s="17">
        <v>1.22</v>
      </c>
      <c r="B27" s="311" t="s">
        <v>533</v>
      </c>
      <c r="C27" s="312"/>
      <c r="D27" s="42" t="s">
        <v>28</v>
      </c>
      <c r="E27" s="42">
        <v>110</v>
      </c>
      <c r="F27" s="11"/>
      <c r="G27" s="11">
        <f t="shared" si="0"/>
        <v>0</v>
      </c>
    </row>
    <row r="28" spans="1:7" ht="41.25" customHeight="1">
      <c r="A28" s="17">
        <v>1.23</v>
      </c>
      <c r="B28" s="311" t="s">
        <v>534</v>
      </c>
      <c r="C28" s="312"/>
      <c r="D28" s="42" t="s">
        <v>28</v>
      </c>
      <c r="E28" s="42">
        <v>110</v>
      </c>
      <c r="F28" s="11"/>
      <c r="G28" s="11">
        <f t="shared" si="0"/>
        <v>0</v>
      </c>
    </row>
    <row r="29" spans="1:7" ht="52.5" customHeight="1">
      <c r="A29" s="33">
        <v>1.24</v>
      </c>
      <c r="B29" s="332" t="s">
        <v>535</v>
      </c>
      <c r="C29" s="333"/>
      <c r="D29" s="34" t="s">
        <v>122</v>
      </c>
      <c r="E29" s="34">
        <v>35</v>
      </c>
      <c r="F29" s="35"/>
      <c r="G29" s="35">
        <f t="shared" si="0"/>
        <v>0</v>
      </c>
    </row>
    <row r="30" spans="1:7" ht="66" customHeight="1">
      <c r="A30" s="33">
        <v>1.25</v>
      </c>
      <c r="B30" s="332" t="s">
        <v>536</v>
      </c>
      <c r="C30" s="333"/>
      <c r="D30" s="34" t="s">
        <v>11</v>
      </c>
      <c r="E30" s="34">
        <v>98</v>
      </c>
      <c r="F30" s="35"/>
      <c r="G30" s="35">
        <f t="shared" si="0"/>
        <v>0</v>
      </c>
    </row>
    <row r="31" spans="1:7" ht="15" customHeight="1">
      <c r="A31" s="33">
        <v>1.26</v>
      </c>
      <c r="B31" s="332" t="s">
        <v>537</v>
      </c>
      <c r="C31" s="333"/>
      <c r="D31" s="34" t="s">
        <v>122</v>
      </c>
      <c r="E31" s="34">
        <v>175</v>
      </c>
      <c r="F31" s="35"/>
      <c r="G31" s="35">
        <f t="shared" si="0"/>
        <v>0</v>
      </c>
    </row>
    <row r="32" spans="1:7" ht="27" customHeight="1">
      <c r="A32" s="33">
        <v>1.27</v>
      </c>
      <c r="B32" s="332" t="s">
        <v>538</v>
      </c>
      <c r="C32" s="333"/>
      <c r="D32" s="34" t="s">
        <v>11</v>
      </c>
      <c r="E32" s="34">
        <v>75</v>
      </c>
      <c r="F32" s="35"/>
      <c r="G32" s="35">
        <f t="shared" si="0"/>
        <v>0</v>
      </c>
    </row>
    <row r="33" spans="1:7">
      <c r="A33" s="12"/>
      <c r="B33" s="12"/>
      <c r="C33" s="12"/>
      <c r="D33" s="12"/>
      <c r="E33" s="12"/>
      <c r="F33" s="12"/>
      <c r="G33" s="12"/>
    </row>
    <row r="34" spans="1:7">
      <c r="A34" s="12"/>
      <c r="B34" s="12"/>
      <c r="C34" s="12"/>
      <c r="D34" s="12"/>
      <c r="E34" s="12"/>
      <c r="F34" s="20" t="s">
        <v>523</v>
      </c>
      <c r="G34" s="11">
        <f>SUM(G6:G32)</f>
        <v>0</v>
      </c>
    </row>
    <row r="36" spans="1:7">
      <c r="A36" s="14">
        <v>2</v>
      </c>
      <c r="B36" s="308" t="s">
        <v>631</v>
      </c>
      <c r="C36" s="309"/>
      <c r="D36" s="309"/>
      <c r="E36" s="309"/>
      <c r="F36" s="309"/>
      <c r="G36" s="310"/>
    </row>
    <row r="37" spans="1:7" ht="28.9" customHeight="1">
      <c r="A37" s="345" t="s">
        <v>51</v>
      </c>
      <c r="B37" s="346"/>
      <c r="C37" s="346"/>
      <c r="D37" s="346"/>
      <c r="E37" s="346"/>
      <c r="F37" s="346"/>
      <c r="G37" s="347"/>
    </row>
    <row r="38" spans="1:7" ht="16.5" customHeight="1">
      <c r="A38" s="356">
        <v>2.1</v>
      </c>
      <c r="B38" s="348" t="s">
        <v>52</v>
      </c>
      <c r="C38" s="349"/>
      <c r="D38" s="349"/>
      <c r="E38" s="349"/>
      <c r="F38" s="349"/>
      <c r="G38" s="350"/>
    </row>
    <row r="39" spans="1:7" ht="16.5" customHeight="1">
      <c r="A39" s="357"/>
      <c r="B39" s="64" t="s">
        <v>21</v>
      </c>
      <c r="C39" s="41" t="s">
        <v>53</v>
      </c>
      <c r="D39" s="42" t="s">
        <v>8</v>
      </c>
      <c r="E39" s="26">
        <v>16858</v>
      </c>
      <c r="F39" s="11"/>
      <c r="G39" s="11">
        <f t="shared" ref="G39:G45" si="1">E39*F39</f>
        <v>0</v>
      </c>
    </row>
    <row r="40" spans="1:7" ht="16.5" customHeight="1">
      <c r="A40" s="357"/>
      <c r="B40" s="64" t="s">
        <v>22</v>
      </c>
      <c r="C40" s="41" t="s">
        <v>54</v>
      </c>
      <c r="D40" s="42" t="s">
        <v>8</v>
      </c>
      <c r="E40" s="26">
        <v>61480</v>
      </c>
      <c r="F40" s="11"/>
      <c r="G40" s="11">
        <f t="shared" si="1"/>
        <v>0</v>
      </c>
    </row>
    <row r="41" spans="1:7" ht="16.5" customHeight="1">
      <c r="A41" s="357"/>
      <c r="B41" s="64" t="s">
        <v>23</v>
      </c>
      <c r="C41" s="41" t="s">
        <v>55</v>
      </c>
      <c r="D41" s="42" t="s">
        <v>8</v>
      </c>
      <c r="E41" s="26">
        <v>75481</v>
      </c>
      <c r="F41" s="11"/>
      <c r="G41" s="11">
        <f t="shared" si="1"/>
        <v>0</v>
      </c>
    </row>
    <row r="42" spans="1:7" ht="16.5" customHeight="1">
      <c r="A42" s="357"/>
      <c r="B42" s="64" t="s">
        <v>24</v>
      </c>
      <c r="C42" s="41" t="s">
        <v>56</v>
      </c>
      <c r="D42" s="42" t="s">
        <v>8</v>
      </c>
      <c r="E42" s="26">
        <v>16750</v>
      </c>
      <c r="F42" s="11"/>
      <c r="G42" s="11">
        <f t="shared" si="1"/>
        <v>0</v>
      </c>
    </row>
    <row r="43" spans="1:7" ht="16.5" customHeight="1">
      <c r="A43" s="357"/>
      <c r="B43" s="64" t="s">
        <v>25</v>
      </c>
      <c r="C43" s="41" t="s">
        <v>57</v>
      </c>
      <c r="D43" s="42" t="s">
        <v>8</v>
      </c>
      <c r="E43" s="26">
        <v>44756</v>
      </c>
      <c r="F43" s="11"/>
      <c r="G43" s="11">
        <f t="shared" si="1"/>
        <v>0</v>
      </c>
    </row>
    <row r="44" spans="1:7" ht="16.5" customHeight="1">
      <c r="A44" s="357"/>
      <c r="B44" s="64" t="s">
        <v>26</v>
      </c>
      <c r="C44" s="41" t="s">
        <v>58</v>
      </c>
      <c r="D44" s="42" t="s">
        <v>8</v>
      </c>
      <c r="E44" s="26">
        <v>6768</v>
      </c>
      <c r="F44" s="11"/>
      <c r="G44" s="11">
        <f t="shared" si="1"/>
        <v>0</v>
      </c>
    </row>
    <row r="45" spans="1:7" ht="16.5" customHeight="1">
      <c r="A45" s="357"/>
      <c r="B45" s="64" t="s">
        <v>126</v>
      </c>
      <c r="C45" s="41" t="s">
        <v>127</v>
      </c>
      <c r="D45" s="42" t="s">
        <v>8</v>
      </c>
      <c r="E45" s="26">
        <v>325</v>
      </c>
      <c r="F45" s="11"/>
      <c r="G45" s="11">
        <f t="shared" si="1"/>
        <v>0</v>
      </c>
    </row>
    <row r="46" spans="1:7">
      <c r="A46" s="12"/>
      <c r="B46" s="12"/>
      <c r="C46" s="12"/>
      <c r="D46" s="12"/>
      <c r="E46" s="12"/>
      <c r="F46" s="12"/>
      <c r="G46" s="12"/>
    </row>
    <row r="47" spans="1:7">
      <c r="A47" s="12"/>
      <c r="B47" s="12"/>
      <c r="C47" s="12"/>
      <c r="D47" s="12"/>
      <c r="E47" s="12"/>
      <c r="F47" s="20" t="s">
        <v>529</v>
      </c>
      <c r="G47" s="11">
        <f>SUM(G39:G45)</f>
        <v>0</v>
      </c>
    </row>
  </sheetData>
  <mergeCells count="34">
    <mergeCell ref="B14:C14"/>
    <mergeCell ref="B2:G2"/>
    <mergeCell ref="B4:G4"/>
    <mergeCell ref="A5:G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6:G36"/>
    <mergeCell ref="A37:G37"/>
    <mergeCell ref="A38:A45"/>
    <mergeCell ref="B38:G38"/>
    <mergeCell ref="B27:C27"/>
    <mergeCell ref="B28:C28"/>
    <mergeCell ref="B29:C29"/>
    <mergeCell ref="B30:C30"/>
    <mergeCell ref="B31:C31"/>
    <mergeCell ref="B32:C32"/>
  </mergeCells>
  <pageMargins left="0.7" right="0.7" top="0.75" bottom="0.75" header="0.3" footer="0.3"/>
  <pageSetup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I313"/>
  <sheetViews>
    <sheetView topLeftCell="A304" zoomScaleNormal="100" workbookViewId="0">
      <selection activeCell="F12" sqref="F7:F12"/>
    </sheetView>
  </sheetViews>
  <sheetFormatPr defaultColWidth="8.85546875" defaultRowHeight="14.25"/>
  <cols>
    <col min="1" max="1" width="5.28515625" style="1" customWidth="1"/>
    <col min="2" max="2" width="6" style="1" customWidth="1"/>
    <col min="3" max="3" width="75.85546875" style="1" customWidth="1"/>
    <col min="4" max="4" width="6.42578125" style="1" bestFit="1" customWidth="1"/>
    <col min="5" max="5" width="8.7109375" style="1" customWidth="1"/>
    <col min="6" max="6" width="11.85546875" style="1" bestFit="1" customWidth="1"/>
    <col min="7" max="7" width="14.5703125" style="1" customWidth="1"/>
    <col min="8" max="16384" width="8.85546875" style="1"/>
  </cols>
  <sheetData>
    <row r="2" spans="1:7" ht="20.25">
      <c r="A2" s="13" t="s">
        <v>132</v>
      </c>
      <c r="B2" s="325" t="s">
        <v>134</v>
      </c>
      <c r="C2" s="326"/>
      <c r="D2" s="326"/>
      <c r="E2" s="326"/>
      <c r="F2" s="326"/>
      <c r="G2" s="327"/>
    </row>
    <row r="4" spans="1:7">
      <c r="A4" s="14">
        <v>1</v>
      </c>
      <c r="B4" s="308" t="s">
        <v>636</v>
      </c>
      <c r="C4" s="309"/>
      <c r="D4" s="309"/>
      <c r="E4" s="309"/>
      <c r="F4" s="309"/>
      <c r="G4" s="310"/>
    </row>
    <row r="5" spans="1:7" ht="53.25" customHeight="1">
      <c r="A5" s="42"/>
      <c r="B5" s="311" t="s">
        <v>637</v>
      </c>
      <c r="C5" s="312"/>
      <c r="D5" s="42"/>
      <c r="E5" s="42"/>
      <c r="F5" s="11"/>
      <c r="G5" s="11">
        <f>E5*F5</f>
        <v>0</v>
      </c>
    </row>
    <row r="6" spans="1:7" ht="14.25" customHeight="1">
      <c r="A6" s="358">
        <v>1.1000000000000001</v>
      </c>
      <c r="B6" s="361" t="s">
        <v>135</v>
      </c>
      <c r="C6" s="362"/>
      <c r="D6" s="362"/>
      <c r="E6" s="362"/>
      <c r="F6" s="362"/>
      <c r="G6" s="363"/>
    </row>
    <row r="7" spans="1:7" ht="25.5">
      <c r="A7" s="359"/>
      <c r="B7" s="12" t="s">
        <v>146</v>
      </c>
      <c r="C7" s="50" t="s">
        <v>136</v>
      </c>
      <c r="D7" s="42" t="s">
        <v>382</v>
      </c>
      <c r="E7" s="42">
        <v>1</v>
      </c>
      <c r="F7" s="11"/>
      <c r="G7" s="11">
        <f t="shared" ref="G7:G125" si="0">E7*F7</f>
        <v>0</v>
      </c>
    </row>
    <row r="8" spans="1:7" ht="25.5">
      <c r="A8" s="359"/>
      <c r="B8" s="12" t="s">
        <v>147</v>
      </c>
      <c r="C8" s="50" t="s">
        <v>138</v>
      </c>
      <c r="D8" s="42" t="s">
        <v>382</v>
      </c>
      <c r="E8" s="42">
        <v>1</v>
      </c>
      <c r="F8" s="11"/>
      <c r="G8" s="11">
        <f t="shared" si="0"/>
        <v>0</v>
      </c>
    </row>
    <row r="9" spans="1:7" ht="25.5">
      <c r="A9" s="359"/>
      <c r="B9" s="12" t="s">
        <v>148</v>
      </c>
      <c r="C9" s="50" t="s">
        <v>139</v>
      </c>
      <c r="D9" s="42" t="s">
        <v>382</v>
      </c>
      <c r="E9" s="42">
        <v>1</v>
      </c>
      <c r="F9" s="11"/>
      <c r="G9" s="11">
        <f t="shared" si="0"/>
        <v>0</v>
      </c>
    </row>
    <row r="10" spans="1:7" ht="25.5">
      <c r="A10" s="359"/>
      <c r="B10" s="12" t="s">
        <v>149</v>
      </c>
      <c r="C10" s="50" t="s">
        <v>140</v>
      </c>
      <c r="D10" s="42" t="s">
        <v>382</v>
      </c>
      <c r="E10" s="42">
        <v>1</v>
      </c>
      <c r="F10" s="11"/>
      <c r="G10" s="11">
        <f t="shared" si="0"/>
        <v>0</v>
      </c>
    </row>
    <row r="11" spans="1:7" ht="18.75" customHeight="1">
      <c r="A11" s="359"/>
      <c r="B11" s="12" t="s">
        <v>150</v>
      </c>
      <c r="C11" s="50" t="s">
        <v>141</v>
      </c>
      <c r="D11" s="42" t="s">
        <v>382</v>
      </c>
      <c r="E11" s="42">
        <v>1</v>
      </c>
      <c r="F11" s="11"/>
      <c r="G11" s="11">
        <f t="shared" si="0"/>
        <v>0</v>
      </c>
    </row>
    <row r="12" spans="1:7" ht="15" customHeight="1">
      <c r="A12" s="360"/>
      <c r="B12" s="12" t="s">
        <v>151</v>
      </c>
      <c r="C12" s="50" t="s">
        <v>142</v>
      </c>
      <c r="D12" s="42" t="s">
        <v>382</v>
      </c>
      <c r="E12" s="42">
        <v>1</v>
      </c>
      <c r="F12" s="11"/>
      <c r="G12" s="11">
        <f t="shared" si="0"/>
        <v>0</v>
      </c>
    </row>
    <row r="13" spans="1:7" ht="14.25" customHeight="1">
      <c r="A13" s="358">
        <v>1.2</v>
      </c>
      <c r="B13" s="361" t="s">
        <v>143</v>
      </c>
      <c r="C13" s="362"/>
      <c r="D13" s="362"/>
      <c r="E13" s="362"/>
      <c r="F13" s="362"/>
      <c r="G13" s="363"/>
    </row>
    <row r="14" spans="1:7" ht="25.5">
      <c r="A14" s="359"/>
      <c r="B14" s="50" t="s">
        <v>152</v>
      </c>
      <c r="C14" s="48" t="s">
        <v>136</v>
      </c>
      <c r="D14" s="42" t="s">
        <v>382</v>
      </c>
      <c r="E14" s="42">
        <v>1</v>
      </c>
      <c r="F14" s="47"/>
      <c r="G14" s="11">
        <f t="shared" si="0"/>
        <v>0</v>
      </c>
    </row>
    <row r="15" spans="1:7" ht="25.5">
      <c r="A15" s="359"/>
      <c r="B15" s="50" t="s">
        <v>153</v>
      </c>
      <c r="C15" s="48" t="s">
        <v>144</v>
      </c>
      <c r="D15" s="42" t="s">
        <v>382</v>
      </c>
      <c r="E15" s="42">
        <v>1</v>
      </c>
      <c r="F15" s="47"/>
      <c r="G15" s="11">
        <f t="shared" si="0"/>
        <v>0</v>
      </c>
    </row>
    <row r="16" spans="1:7" ht="25.5">
      <c r="A16" s="359"/>
      <c r="B16" s="50" t="s">
        <v>154</v>
      </c>
      <c r="C16" s="48" t="s">
        <v>145</v>
      </c>
      <c r="D16" s="42" t="s">
        <v>382</v>
      </c>
      <c r="E16" s="42">
        <v>1</v>
      </c>
      <c r="F16" s="47"/>
      <c r="G16" s="11">
        <f t="shared" si="0"/>
        <v>0</v>
      </c>
    </row>
    <row r="17" spans="1:7" ht="25.5">
      <c r="A17" s="359"/>
      <c r="B17" s="50" t="s">
        <v>155</v>
      </c>
      <c r="C17" s="48" t="s">
        <v>140</v>
      </c>
      <c r="D17" s="42" t="s">
        <v>382</v>
      </c>
      <c r="E17" s="42">
        <v>1</v>
      </c>
      <c r="F17" s="47"/>
      <c r="G17" s="11">
        <f t="shared" si="0"/>
        <v>0</v>
      </c>
    </row>
    <row r="18" spans="1:7" ht="15" thickBot="1">
      <c r="A18" s="360"/>
      <c r="B18" s="50" t="s">
        <v>156</v>
      </c>
      <c r="C18" s="49" t="s">
        <v>142</v>
      </c>
      <c r="D18" s="42" t="s">
        <v>382</v>
      </c>
      <c r="E18" s="42">
        <v>1</v>
      </c>
      <c r="F18" s="47"/>
      <c r="G18" s="11">
        <f t="shared" si="0"/>
        <v>0</v>
      </c>
    </row>
    <row r="19" spans="1:7">
      <c r="A19" s="366">
        <v>1.3</v>
      </c>
      <c r="B19" s="369" t="s">
        <v>158</v>
      </c>
      <c r="C19" s="370"/>
      <c r="D19" s="370"/>
      <c r="E19" s="370"/>
      <c r="F19" s="370"/>
      <c r="G19" s="371"/>
    </row>
    <row r="20" spans="1:7" ht="25.5">
      <c r="A20" s="367"/>
      <c r="B20" s="50" t="s">
        <v>157</v>
      </c>
      <c r="C20" s="48" t="s">
        <v>159</v>
      </c>
      <c r="D20" s="45" t="s">
        <v>137</v>
      </c>
      <c r="E20" s="46">
        <v>1</v>
      </c>
      <c r="F20" s="47"/>
      <c r="G20" s="11">
        <f t="shared" si="0"/>
        <v>0</v>
      </c>
    </row>
    <row r="21" spans="1:7" ht="25.5">
      <c r="A21" s="367"/>
      <c r="B21" s="50" t="s">
        <v>162</v>
      </c>
      <c r="C21" s="48" t="s">
        <v>140</v>
      </c>
      <c r="D21" s="45" t="s">
        <v>137</v>
      </c>
      <c r="E21" s="46">
        <v>1</v>
      </c>
      <c r="F21" s="47"/>
      <c r="G21" s="11">
        <f t="shared" si="0"/>
        <v>0</v>
      </c>
    </row>
    <row r="22" spans="1:7" ht="25.5">
      <c r="A22" s="367"/>
      <c r="B22" s="50" t="s">
        <v>163</v>
      </c>
      <c r="C22" s="51" t="s">
        <v>160</v>
      </c>
      <c r="D22" s="45" t="s">
        <v>137</v>
      </c>
      <c r="E22" s="46">
        <v>6</v>
      </c>
      <c r="F22" s="47"/>
      <c r="G22" s="11">
        <f t="shared" si="0"/>
        <v>0</v>
      </c>
    </row>
    <row r="23" spans="1:7" ht="25.5">
      <c r="A23" s="367"/>
      <c r="B23" s="50" t="s">
        <v>164</v>
      </c>
      <c r="C23" s="51" t="s">
        <v>161</v>
      </c>
      <c r="D23" s="45" t="s">
        <v>137</v>
      </c>
      <c r="E23" s="46">
        <v>2</v>
      </c>
      <c r="F23" s="47"/>
      <c r="G23" s="11">
        <f t="shared" si="0"/>
        <v>0</v>
      </c>
    </row>
    <row r="24" spans="1:7" ht="15" thickBot="1">
      <c r="A24" s="368"/>
      <c r="B24" s="50" t="s">
        <v>165</v>
      </c>
      <c r="C24" s="49" t="s">
        <v>142</v>
      </c>
      <c r="D24" s="45" t="s">
        <v>137</v>
      </c>
      <c r="E24" s="46">
        <v>1</v>
      </c>
      <c r="F24" s="47"/>
      <c r="G24" s="11">
        <f t="shared" si="0"/>
        <v>0</v>
      </c>
    </row>
    <row r="25" spans="1:7">
      <c r="A25" s="335">
        <v>1.4</v>
      </c>
      <c r="B25" s="369" t="s">
        <v>169</v>
      </c>
      <c r="C25" s="370"/>
      <c r="D25" s="370"/>
      <c r="E25" s="370"/>
      <c r="F25" s="370"/>
      <c r="G25" s="371"/>
    </row>
    <row r="26" spans="1:7" ht="30" customHeight="1">
      <c r="A26" s="328"/>
      <c r="B26" s="50" t="s">
        <v>171</v>
      </c>
      <c r="C26" s="48" t="s">
        <v>159</v>
      </c>
      <c r="D26" s="45" t="s">
        <v>137</v>
      </c>
      <c r="E26" s="46">
        <v>1</v>
      </c>
      <c r="F26" s="47"/>
      <c r="G26" s="11">
        <f t="shared" si="0"/>
        <v>0</v>
      </c>
    </row>
    <row r="27" spans="1:7" ht="35.25" customHeight="1">
      <c r="A27" s="328"/>
      <c r="B27" s="50" t="s">
        <v>170</v>
      </c>
      <c r="C27" s="48" t="s">
        <v>166</v>
      </c>
      <c r="D27" s="45" t="s">
        <v>137</v>
      </c>
      <c r="E27" s="46">
        <v>1</v>
      </c>
      <c r="F27" s="47"/>
      <c r="G27" s="11">
        <f t="shared" si="0"/>
        <v>0</v>
      </c>
    </row>
    <row r="28" spans="1:7" ht="25.5">
      <c r="A28" s="328"/>
      <c r="B28" s="50" t="s">
        <v>172</v>
      </c>
      <c r="C28" s="48" t="s">
        <v>167</v>
      </c>
      <c r="D28" s="45" t="s">
        <v>137</v>
      </c>
      <c r="E28" s="46">
        <v>3</v>
      </c>
      <c r="F28" s="47"/>
      <c r="G28" s="11">
        <f t="shared" si="0"/>
        <v>0</v>
      </c>
    </row>
    <row r="29" spans="1:7" ht="15" thickBot="1">
      <c r="A29" s="329"/>
      <c r="B29" s="50" t="s">
        <v>173</v>
      </c>
      <c r="C29" s="49" t="s">
        <v>168</v>
      </c>
      <c r="D29" s="45" t="s">
        <v>137</v>
      </c>
      <c r="E29" s="46">
        <v>1</v>
      </c>
      <c r="F29" s="47"/>
      <c r="G29" s="11">
        <f t="shared" si="0"/>
        <v>0</v>
      </c>
    </row>
    <row r="30" spans="1:7">
      <c r="A30" s="335">
        <v>1.5</v>
      </c>
      <c r="B30" s="369" t="s">
        <v>174</v>
      </c>
      <c r="C30" s="370"/>
      <c r="D30" s="370"/>
      <c r="E30" s="370"/>
      <c r="F30" s="370"/>
      <c r="G30" s="371"/>
    </row>
    <row r="31" spans="1:7" ht="25.5">
      <c r="A31" s="328"/>
      <c r="B31" s="50" t="s">
        <v>176</v>
      </c>
      <c r="C31" s="48" t="s">
        <v>136</v>
      </c>
      <c r="D31" s="45" t="s">
        <v>137</v>
      </c>
      <c r="E31" s="46">
        <v>1</v>
      </c>
      <c r="F31" s="47"/>
      <c r="G31" s="11">
        <f t="shared" si="0"/>
        <v>0</v>
      </c>
    </row>
    <row r="32" spans="1:7" ht="25.5">
      <c r="A32" s="328"/>
      <c r="B32" s="50" t="s">
        <v>177</v>
      </c>
      <c r="C32" s="48" t="s">
        <v>139</v>
      </c>
      <c r="D32" s="45" t="s">
        <v>137</v>
      </c>
      <c r="E32" s="46">
        <v>1</v>
      </c>
      <c r="F32" s="47"/>
      <c r="G32" s="11">
        <f t="shared" si="0"/>
        <v>0</v>
      </c>
    </row>
    <row r="33" spans="1:7" ht="25.5">
      <c r="A33" s="329"/>
      <c r="B33" s="50" t="s">
        <v>178</v>
      </c>
      <c r="C33" s="48" t="s">
        <v>175</v>
      </c>
      <c r="D33" s="45" t="s">
        <v>137</v>
      </c>
      <c r="E33" s="46">
        <v>2</v>
      </c>
      <c r="F33" s="47"/>
      <c r="G33" s="11">
        <f t="shared" si="0"/>
        <v>0</v>
      </c>
    </row>
    <row r="34" spans="1:7">
      <c r="A34" s="335">
        <v>1.6</v>
      </c>
      <c r="B34" s="361" t="s">
        <v>179</v>
      </c>
      <c r="C34" s="362"/>
      <c r="D34" s="362"/>
      <c r="E34" s="362"/>
      <c r="F34" s="362"/>
      <c r="G34" s="363"/>
    </row>
    <row r="35" spans="1:7" ht="25.5">
      <c r="A35" s="328"/>
      <c r="B35" s="50" t="s">
        <v>187</v>
      </c>
      <c r="C35" s="52" t="s">
        <v>180</v>
      </c>
      <c r="D35" s="45" t="s">
        <v>137</v>
      </c>
      <c r="E35" s="46">
        <v>1</v>
      </c>
      <c r="F35" s="47"/>
      <c r="G35" s="11">
        <f t="shared" si="0"/>
        <v>0</v>
      </c>
    </row>
    <row r="36" spans="1:7">
      <c r="A36" s="328"/>
      <c r="B36" s="50" t="s">
        <v>188</v>
      </c>
      <c r="C36" s="52" t="s">
        <v>181</v>
      </c>
      <c r="D36" s="45" t="s">
        <v>137</v>
      </c>
      <c r="E36" s="46">
        <v>1</v>
      </c>
      <c r="F36" s="47"/>
      <c r="G36" s="11">
        <f t="shared" si="0"/>
        <v>0</v>
      </c>
    </row>
    <row r="37" spans="1:7">
      <c r="A37" s="328"/>
      <c r="B37" s="50" t="s">
        <v>189</v>
      </c>
      <c r="C37" s="52" t="s">
        <v>182</v>
      </c>
      <c r="D37" s="45" t="s">
        <v>137</v>
      </c>
      <c r="E37" s="46">
        <v>1</v>
      </c>
      <c r="F37" s="47"/>
      <c r="G37" s="11">
        <f t="shared" si="0"/>
        <v>0</v>
      </c>
    </row>
    <row r="38" spans="1:7">
      <c r="A38" s="328"/>
      <c r="B38" s="50" t="s">
        <v>190</v>
      </c>
      <c r="C38" s="52" t="s">
        <v>183</v>
      </c>
      <c r="D38" s="45" t="s">
        <v>137</v>
      </c>
      <c r="E38" s="46">
        <v>1</v>
      </c>
      <c r="F38" s="47"/>
      <c r="G38" s="11">
        <f t="shared" si="0"/>
        <v>0</v>
      </c>
    </row>
    <row r="39" spans="1:7">
      <c r="A39" s="328"/>
      <c r="B39" s="50" t="s">
        <v>191</v>
      </c>
      <c r="C39" s="52" t="s">
        <v>184</v>
      </c>
      <c r="D39" s="45" t="s">
        <v>137</v>
      </c>
      <c r="E39" s="46">
        <v>6</v>
      </c>
      <c r="F39" s="47"/>
      <c r="G39" s="11">
        <f t="shared" si="0"/>
        <v>0</v>
      </c>
    </row>
    <row r="40" spans="1:7">
      <c r="A40" s="328"/>
      <c r="B40" s="50" t="s">
        <v>192</v>
      </c>
      <c r="C40" s="52" t="s">
        <v>185</v>
      </c>
      <c r="D40" s="45" t="s">
        <v>137</v>
      </c>
      <c r="E40" s="46">
        <v>9</v>
      </c>
      <c r="F40" s="47"/>
      <c r="G40" s="11">
        <f t="shared" si="0"/>
        <v>0</v>
      </c>
    </row>
    <row r="41" spans="1:7">
      <c r="A41" s="329"/>
      <c r="B41" s="50" t="s">
        <v>193</v>
      </c>
      <c r="C41" s="52" t="s">
        <v>186</v>
      </c>
      <c r="D41" s="45" t="s">
        <v>137</v>
      </c>
      <c r="E41" s="46">
        <v>1</v>
      </c>
      <c r="F41" s="47"/>
      <c r="G41" s="11">
        <f t="shared" si="0"/>
        <v>0</v>
      </c>
    </row>
    <row r="42" spans="1:7">
      <c r="A42" s="335">
        <v>1.7</v>
      </c>
      <c r="B42" s="361" t="s">
        <v>194</v>
      </c>
      <c r="C42" s="362"/>
      <c r="D42" s="362"/>
      <c r="E42" s="362"/>
      <c r="F42" s="362"/>
      <c r="G42" s="363"/>
    </row>
    <row r="43" spans="1:7" ht="25.5">
      <c r="A43" s="328"/>
      <c r="B43" s="50" t="s">
        <v>195</v>
      </c>
      <c r="C43" s="52" t="s">
        <v>180</v>
      </c>
      <c r="D43" s="45" t="s">
        <v>137</v>
      </c>
      <c r="E43" s="46">
        <v>1</v>
      </c>
      <c r="F43" s="47"/>
      <c r="G43" s="11">
        <f t="shared" ref="G43:G49" si="1">E43*F43</f>
        <v>0</v>
      </c>
    </row>
    <row r="44" spans="1:7">
      <c r="A44" s="328"/>
      <c r="B44" s="50" t="s">
        <v>196</v>
      </c>
      <c r="C44" s="52" t="s">
        <v>181</v>
      </c>
      <c r="D44" s="45" t="s">
        <v>137</v>
      </c>
      <c r="E44" s="46">
        <v>1</v>
      </c>
      <c r="F44" s="47"/>
      <c r="G44" s="11">
        <f t="shared" si="1"/>
        <v>0</v>
      </c>
    </row>
    <row r="45" spans="1:7">
      <c r="A45" s="328"/>
      <c r="B45" s="50" t="s">
        <v>197</v>
      </c>
      <c r="C45" s="52" t="s">
        <v>182</v>
      </c>
      <c r="D45" s="45" t="s">
        <v>137</v>
      </c>
      <c r="E45" s="46">
        <v>1</v>
      </c>
      <c r="F45" s="47"/>
      <c r="G45" s="11">
        <f t="shared" si="1"/>
        <v>0</v>
      </c>
    </row>
    <row r="46" spans="1:7">
      <c r="A46" s="328"/>
      <c r="B46" s="50" t="s">
        <v>198</v>
      </c>
      <c r="C46" s="52" t="s">
        <v>183</v>
      </c>
      <c r="D46" s="45" t="s">
        <v>137</v>
      </c>
      <c r="E46" s="46">
        <v>1</v>
      </c>
      <c r="F46" s="47"/>
      <c r="G46" s="11">
        <f t="shared" si="1"/>
        <v>0</v>
      </c>
    </row>
    <row r="47" spans="1:7">
      <c r="A47" s="328"/>
      <c r="B47" s="50" t="s">
        <v>199</v>
      </c>
      <c r="C47" s="52" t="s">
        <v>184</v>
      </c>
      <c r="D47" s="45" t="s">
        <v>137</v>
      </c>
      <c r="E47" s="46">
        <v>9</v>
      </c>
      <c r="F47" s="47"/>
      <c r="G47" s="11">
        <f t="shared" si="1"/>
        <v>0</v>
      </c>
    </row>
    <row r="48" spans="1:7">
      <c r="A48" s="328"/>
      <c r="B48" s="50" t="s">
        <v>200</v>
      </c>
      <c r="C48" s="52" t="s">
        <v>185</v>
      </c>
      <c r="D48" s="45" t="s">
        <v>137</v>
      </c>
      <c r="E48" s="46">
        <v>12</v>
      </c>
      <c r="F48" s="47"/>
      <c r="G48" s="11">
        <f t="shared" si="1"/>
        <v>0</v>
      </c>
    </row>
    <row r="49" spans="1:7">
      <c r="A49" s="329"/>
      <c r="B49" s="50" t="s">
        <v>201</v>
      </c>
      <c r="C49" s="52" t="s">
        <v>186</v>
      </c>
      <c r="D49" s="45" t="s">
        <v>137</v>
      </c>
      <c r="E49" s="46">
        <v>1</v>
      </c>
      <c r="F49" s="47"/>
      <c r="G49" s="11">
        <f t="shared" si="1"/>
        <v>0</v>
      </c>
    </row>
    <row r="50" spans="1:7">
      <c r="A50" s="335">
        <v>1.8</v>
      </c>
      <c r="B50" s="375" t="s">
        <v>208</v>
      </c>
      <c r="C50" s="376"/>
      <c r="D50" s="376"/>
      <c r="E50" s="376"/>
      <c r="F50" s="376"/>
      <c r="G50" s="377"/>
    </row>
    <row r="51" spans="1:7" ht="33" customHeight="1">
      <c r="A51" s="328"/>
      <c r="B51" s="50" t="s">
        <v>202</v>
      </c>
      <c r="C51" s="52" t="s">
        <v>180</v>
      </c>
      <c r="D51" s="45" t="s">
        <v>137</v>
      </c>
      <c r="E51" s="46">
        <v>1</v>
      </c>
      <c r="F51" s="47"/>
      <c r="G51" s="11">
        <f t="shared" si="0"/>
        <v>0</v>
      </c>
    </row>
    <row r="52" spans="1:7">
      <c r="A52" s="328"/>
      <c r="B52" s="50" t="s">
        <v>203</v>
      </c>
      <c r="C52" s="52" t="s">
        <v>181</v>
      </c>
      <c r="D52" s="45" t="s">
        <v>137</v>
      </c>
      <c r="E52" s="46">
        <v>1</v>
      </c>
      <c r="F52" s="47"/>
      <c r="G52" s="11">
        <f t="shared" si="0"/>
        <v>0</v>
      </c>
    </row>
    <row r="53" spans="1:7">
      <c r="A53" s="328"/>
      <c r="B53" s="50" t="s">
        <v>204</v>
      </c>
      <c r="C53" s="52" t="s">
        <v>209</v>
      </c>
      <c r="D53" s="45" t="s">
        <v>137</v>
      </c>
      <c r="E53" s="46">
        <v>1</v>
      </c>
      <c r="F53" s="47"/>
      <c r="G53" s="11">
        <f t="shared" si="0"/>
        <v>0</v>
      </c>
    </row>
    <row r="54" spans="1:7">
      <c r="A54" s="328"/>
      <c r="B54" s="50" t="s">
        <v>205</v>
      </c>
      <c r="C54" s="52" t="s">
        <v>210</v>
      </c>
      <c r="D54" s="45" t="s">
        <v>137</v>
      </c>
      <c r="E54" s="46">
        <v>12</v>
      </c>
      <c r="F54" s="47"/>
      <c r="G54" s="11">
        <f t="shared" si="0"/>
        <v>0</v>
      </c>
    </row>
    <row r="55" spans="1:7">
      <c r="A55" s="328"/>
      <c r="B55" s="50" t="s">
        <v>206</v>
      </c>
      <c r="C55" s="52" t="s">
        <v>185</v>
      </c>
      <c r="D55" s="45" t="s">
        <v>137</v>
      </c>
      <c r="E55" s="46">
        <v>1</v>
      </c>
      <c r="F55" s="47"/>
      <c r="G55" s="11">
        <f t="shared" si="0"/>
        <v>0</v>
      </c>
    </row>
    <row r="56" spans="1:7">
      <c r="A56" s="329"/>
      <c r="B56" s="50" t="s">
        <v>207</v>
      </c>
      <c r="C56" s="52" t="s">
        <v>186</v>
      </c>
      <c r="D56" s="45" t="s">
        <v>137</v>
      </c>
      <c r="E56" s="46">
        <v>1</v>
      </c>
      <c r="F56" s="47"/>
      <c r="G56" s="11">
        <f t="shared" si="0"/>
        <v>0</v>
      </c>
    </row>
    <row r="57" spans="1:7">
      <c r="A57" s="335">
        <v>1.9</v>
      </c>
      <c r="B57" s="361" t="s">
        <v>211</v>
      </c>
      <c r="C57" s="362"/>
      <c r="D57" s="362"/>
      <c r="E57" s="362"/>
      <c r="F57" s="362"/>
      <c r="G57" s="363"/>
    </row>
    <row r="58" spans="1:7" ht="25.5">
      <c r="A58" s="328"/>
      <c r="B58" s="50" t="s">
        <v>212</v>
      </c>
      <c r="C58" s="52" t="s">
        <v>180</v>
      </c>
      <c r="D58" s="45" t="s">
        <v>137</v>
      </c>
      <c r="E58" s="46">
        <v>1</v>
      </c>
      <c r="F58" s="47"/>
      <c r="G58" s="11">
        <f t="shared" si="0"/>
        <v>0</v>
      </c>
    </row>
    <row r="59" spans="1:7">
      <c r="A59" s="328"/>
      <c r="B59" s="50" t="s">
        <v>213</v>
      </c>
      <c r="C59" s="52" t="s">
        <v>181</v>
      </c>
      <c r="D59" s="45" t="s">
        <v>137</v>
      </c>
      <c r="E59" s="46">
        <v>1</v>
      </c>
      <c r="F59" s="47"/>
      <c r="G59" s="11">
        <f t="shared" si="0"/>
        <v>0</v>
      </c>
    </row>
    <row r="60" spans="1:7">
      <c r="A60" s="328"/>
      <c r="B60" s="50" t="s">
        <v>214</v>
      </c>
      <c r="C60" s="52" t="s">
        <v>182</v>
      </c>
      <c r="D60" s="45" t="s">
        <v>137</v>
      </c>
      <c r="E60" s="46">
        <v>1</v>
      </c>
      <c r="F60" s="47"/>
      <c r="G60" s="11">
        <f t="shared" si="0"/>
        <v>0</v>
      </c>
    </row>
    <row r="61" spans="1:7">
      <c r="A61" s="328"/>
      <c r="B61" s="50" t="s">
        <v>215</v>
      </c>
      <c r="C61" s="52" t="s">
        <v>183</v>
      </c>
      <c r="D61" s="45" t="s">
        <v>137</v>
      </c>
      <c r="E61" s="46">
        <v>1</v>
      </c>
      <c r="F61" s="47"/>
      <c r="G61" s="11">
        <f t="shared" si="0"/>
        <v>0</v>
      </c>
    </row>
    <row r="62" spans="1:7">
      <c r="A62" s="328"/>
      <c r="B62" s="50" t="s">
        <v>216</v>
      </c>
      <c r="C62" s="52" t="s">
        <v>184</v>
      </c>
      <c r="D62" s="45" t="s">
        <v>137</v>
      </c>
      <c r="E62" s="46">
        <v>9</v>
      </c>
      <c r="F62" s="47"/>
      <c r="G62" s="11">
        <f t="shared" si="0"/>
        <v>0</v>
      </c>
    </row>
    <row r="63" spans="1:7">
      <c r="A63" s="328"/>
      <c r="B63" s="50" t="s">
        <v>217</v>
      </c>
      <c r="C63" s="52" t="s">
        <v>185</v>
      </c>
      <c r="D63" s="45" t="s">
        <v>137</v>
      </c>
      <c r="E63" s="46">
        <v>9</v>
      </c>
      <c r="F63" s="47"/>
      <c r="G63" s="11">
        <f t="shared" si="0"/>
        <v>0</v>
      </c>
    </row>
    <row r="64" spans="1:7">
      <c r="A64" s="329"/>
      <c r="B64" s="50" t="s">
        <v>218</v>
      </c>
      <c r="C64" s="52" t="s">
        <v>186</v>
      </c>
      <c r="D64" s="45" t="s">
        <v>137</v>
      </c>
      <c r="E64" s="46">
        <v>1</v>
      </c>
      <c r="F64" s="47"/>
      <c r="G64" s="11">
        <f t="shared" si="0"/>
        <v>0</v>
      </c>
    </row>
    <row r="65" spans="1:7" ht="15" customHeight="1">
      <c r="A65" s="323">
        <v>1.1000000000000001</v>
      </c>
      <c r="B65" s="378" t="s">
        <v>226</v>
      </c>
      <c r="C65" s="379"/>
      <c r="D65" s="379"/>
      <c r="E65" s="379"/>
      <c r="F65" s="379"/>
      <c r="G65" s="380"/>
    </row>
    <row r="66" spans="1:7" ht="25.5">
      <c r="A66" s="334"/>
      <c r="B66" s="50" t="s">
        <v>219</v>
      </c>
      <c r="C66" s="52" t="s">
        <v>180</v>
      </c>
      <c r="D66" s="45" t="s">
        <v>137</v>
      </c>
      <c r="E66" s="46">
        <v>1</v>
      </c>
      <c r="F66" s="47"/>
      <c r="G66" s="11">
        <f t="shared" si="0"/>
        <v>0</v>
      </c>
    </row>
    <row r="67" spans="1:7" ht="14.25" customHeight="1">
      <c r="A67" s="334"/>
      <c r="B67" s="50" t="s">
        <v>220</v>
      </c>
      <c r="C67" s="52" t="s">
        <v>181</v>
      </c>
      <c r="D67" s="45" t="s">
        <v>137</v>
      </c>
      <c r="E67" s="46">
        <v>1</v>
      </c>
      <c r="F67" s="47"/>
      <c r="G67" s="11">
        <f t="shared" si="0"/>
        <v>0</v>
      </c>
    </row>
    <row r="68" spans="1:7" ht="14.25" customHeight="1">
      <c r="A68" s="334"/>
      <c r="B68" s="50" t="s">
        <v>221</v>
      </c>
      <c r="C68" s="52" t="s">
        <v>182</v>
      </c>
      <c r="D68" s="45" t="s">
        <v>137</v>
      </c>
      <c r="E68" s="46">
        <v>1</v>
      </c>
      <c r="F68" s="47"/>
      <c r="G68" s="11">
        <f t="shared" si="0"/>
        <v>0</v>
      </c>
    </row>
    <row r="69" spans="1:7" ht="14.25" customHeight="1">
      <c r="A69" s="334"/>
      <c r="B69" s="50" t="s">
        <v>222</v>
      </c>
      <c r="C69" s="52" t="s">
        <v>183</v>
      </c>
      <c r="D69" s="45" t="s">
        <v>137</v>
      </c>
      <c r="E69" s="46">
        <v>1</v>
      </c>
      <c r="F69" s="47"/>
      <c r="G69" s="11">
        <f t="shared" si="0"/>
        <v>0</v>
      </c>
    </row>
    <row r="70" spans="1:7" ht="14.25" customHeight="1">
      <c r="A70" s="334"/>
      <c r="B70" s="50" t="s">
        <v>223</v>
      </c>
      <c r="C70" s="52" t="s">
        <v>185</v>
      </c>
      <c r="D70" s="45" t="s">
        <v>137</v>
      </c>
      <c r="E70" s="46">
        <v>18</v>
      </c>
      <c r="F70" s="47"/>
      <c r="G70" s="11">
        <f t="shared" si="0"/>
        <v>0</v>
      </c>
    </row>
    <row r="71" spans="1:7" ht="14.25" customHeight="1">
      <c r="A71" s="334"/>
      <c r="B71" s="50" t="s">
        <v>224</v>
      </c>
      <c r="C71" s="52" t="s">
        <v>184</v>
      </c>
      <c r="D71" s="45" t="s">
        <v>137</v>
      </c>
      <c r="E71" s="46">
        <v>12</v>
      </c>
      <c r="F71" s="47"/>
      <c r="G71" s="11">
        <f t="shared" si="0"/>
        <v>0</v>
      </c>
    </row>
    <row r="72" spans="1:7" ht="14.25" customHeight="1">
      <c r="A72" s="324"/>
      <c r="B72" s="50" t="s">
        <v>225</v>
      </c>
      <c r="C72" s="52" t="s">
        <v>186</v>
      </c>
      <c r="D72" s="45" t="s">
        <v>137</v>
      </c>
      <c r="E72" s="46">
        <v>1</v>
      </c>
      <c r="F72" s="47"/>
      <c r="G72" s="11">
        <f t="shared" si="0"/>
        <v>0</v>
      </c>
    </row>
    <row r="73" spans="1:7">
      <c r="A73" s="323">
        <v>1.1100000000000001</v>
      </c>
      <c r="B73" s="361" t="s">
        <v>232</v>
      </c>
      <c r="C73" s="362"/>
      <c r="D73" s="362"/>
      <c r="E73" s="362"/>
      <c r="F73" s="362"/>
      <c r="G73" s="363"/>
    </row>
    <row r="74" spans="1:7" ht="25.5">
      <c r="A74" s="334"/>
      <c r="B74" s="50" t="s">
        <v>227</v>
      </c>
      <c r="C74" s="52" t="s">
        <v>180</v>
      </c>
      <c r="D74" s="45" t="s">
        <v>137</v>
      </c>
      <c r="E74" s="46">
        <v>1</v>
      </c>
      <c r="F74" s="47"/>
      <c r="G74" s="11">
        <f t="shared" si="0"/>
        <v>0</v>
      </c>
    </row>
    <row r="75" spans="1:7" ht="14.25" customHeight="1">
      <c r="A75" s="334"/>
      <c r="B75" s="50" t="s">
        <v>228</v>
      </c>
      <c r="C75" s="52" t="s">
        <v>181</v>
      </c>
      <c r="D75" s="45" t="s">
        <v>137</v>
      </c>
      <c r="E75" s="46">
        <v>1</v>
      </c>
      <c r="F75" s="47"/>
      <c r="G75" s="11">
        <f t="shared" si="0"/>
        <v>0</v>
      </c>
    </row>
    <row r="76" spans="1:7" ht="14.25" customHeight="1">
      <c r="A76" s="334"/>
      <c r="B76" s="50" t="s">
        <v>229</v>
      </c>
      <c r="C76" s="52" t="s">
        <v>182</v>
      </c>
      <c r="D76" s="45" t="s">
        <v>137</v>
      </c>
      <c r="E76" s="46">
        <v>1</v>
      </c>
      <c r="F76" s="47"/>
      <c r="G76" s="11">
        <f t="shared" si="0"/>
        <v>0</v>
      </c>
    </row>
    <row r="77" spans="1:7" ht="14.25" customHeight="1">
      <c r="A77" s="334"/>
      <c r="B77" s="50" t="s">
        <v>230</v>
      </c>
      <c r="C77" s="52" t="s">
        <v>210</v>
      </c>
      <c r="D77" s="45" t="s">
        <v>137</v>
      </c>
      <c r="E77" s="46">
        <v>15</v>
      </c>
      <c r="F77" s="47"/>
      <c r="G77" s="11">
        <f t="shared" si="0"/>
        <v>0</v>
      </c>
    </row>
    <row r="78" spans="1:7" ht="14.25" customHeight="1">
      <c r="A78" s="324"/>
      <c r="B78" s="50" t="s">
        <v>231</v>
      </c>
      <c r="C78" s="52" t="s">
        <v>186</v>
      </c>
      <c r="D78" s="45" t="s">
        <v>137</v>
      </c>
      <c r="E78" s="46">
        <v>1</v>
      </c>
      <c r="F78" s="47"/>
      <c r="G78" s="11">
        <f t="shared" si="0"/>
        <v>0</v>
      </c>
    </row>
    <row r="79" spans="1:7">
      <c r="A79" s="323">
        <v>1.1200000000000001</v>
      </c>
      <c r="B79" s="361" t="s">
        <v>233</v>
      </c>
      <c r="C79" s="362"/>
      <c r="D79" s="362"/>
      <c r="E79" s="362"/>
      <c r="F79" s="362"/>
      <c r="G79" s="363"/>
    </row>
    <row r="80" spans="1:7" ht="25.5">
      <c r="A80" s="334"/>
      <c r="B80" s="50" t="s">
        <v>234</v>
      </c>
      <c r="C80" s="52" t="s">
        <v>180</v>
      </c>
      <c r="D80" s="45" t="s">
        <v>137</v>
      </c>
      <c r="E80" s="46">
        <v>1</v>
      </c>
      <c r="F80" s="47"/>
      <c r="G80" s="11">
        <f t="shared" si="0"/>
        <v>0</v>
      </c>
    </row>
    <row r="81" spans="1:7" ht="14.25" customHeight="1">
      <c r="A81" s="334"/>
      <c r="B81" s="50" t="s">
        <v>235</v>
      </c>
      <c r="C81" s="52" t="s">
        <v>181</v>
      </c>
      <c r="D81" s="45" t="s">
        <v>137</v>
      </c>
      <c r="E81" s="46">
        <v>1</v>
      </c>
      <c r="F81" s="47"/>
      <c r="G81" s="11">
        <f t="shared" si="0"/>
        <v>0</v>
      </c>
    </row>
    <row r="82" spans="1:7" ht="14.25" customHeight="1">
      <c r="A82" s="334"/>
      <c r="B82" s="50" t="s">
        <v>236</v>
      </c>
      <c r="C82" s="52" t="s">
        <v>182</v>
      </c>
      <c r="D82" s="45" t="s">
        <v>137</v>
      </c>
      <c r="E82" s="46">
        <v>1</v>
      </c>
      <c r="F82" s="47"/>
      <c r="G82" s="11">
        <f t="shared" si="0"/>
        <v>0</v>
      </c>
    </row>
    <row r="83" spans="1:7" ht="14.25" customHeight="1">
      <c r="A83" s="334"/>
      <c r="B83" s="50" t="s">
        <v>237</v>
      </c>
      <c r="C83" s="52" t="s">
        <v>183</v>
      </c>
      <c r="D83" s="45" t="s">
        <v>137</v>
      </c>
      <c r="E83" s="46">
        <v>1</v>
      </c>
      <c r="F83" s="47"/>
      <c r="G83" s="11">
        <f t="shared" si="0"/>
        <v>0</v>
      </c>
    </row>
    <row r="84" spans="1:7" ht="14.25" customHeight="1">
      <c r="A84" s="334"/>
      <c r="B84" s="50" t="s">
        <v>238</v>
      </c>
      <c r="C84" s="52" t="s">
        <v>184</v>
      </c>
      <c r="D84" s="45" t="s">
        <v>137</v>
      </c>
      <c r="E84" s="46">
        <v>12</v>
      </c>
      <c r="F84" s="47"/>
      <c r="G84" s="11">
        <f t="shared" si="0"/>
        <v>0</v>
      </c>
    </row>
    <row r="85" spans="1:7" ht="14.25" customHeight="1">
      <c r="A85" s="334"/>
      <c r="B85" s="50" t="s">
        <v>239</v>
      </c>
      <c r="C85" s="52" t="s">
        <v>185</v>
      </c>
      <c r="D85" s="45" t="s">
        <v>137</v>
      </c>
      <c r="E85" s="46">
        <v>24</v>
      </c>
      <c r="F85" s="47"/>
      <c r="G85" s="11">
        <f t="shared" si="0"/>
        <v>0</v>
      </c>
    </row>
    <row r="86" spans="1:7" ht="14.25" customHeight="1">
      <c r="A86" s="324"/>
      <c r="B86" s="50" t="s">
        <v>240</v>
      </c>
      <c r="C86" s="52" t="s">
        <v>186</v>
      </c>
      <c r="D86" s="45" t="s">
        <v>137</v>
      </c>
      <c r="E86" s="46">
        <v>1</v>
      </c>
      <c r="F86" s="47"/>
      <c r="G86" s="11">
        <f t="shared" si="0"/>
        <v>0</v>
      </c>
    </row>
    <row r="87" spans="1:7">
      <c r="A87" s="323">
        <v>1.1299999999999999</v>
      </c>
      <c r="B87" s="361" t="s">
        <v>241</v>
      </c>
      <c r="C87" s="362"/>
      <c r="D87" s="362"/>
      <c r="E87" s="362"/>
      <c r="F87" s="362"/>
      <c r="G87" s="363"/>
    </row>
    <row r="88" spans="1:7" ht="24.75" customHeight="1">
      <c r="A88" s="334"/>
      <c r="B88" s="50" t="s">
        <v>242</v>
      </c>
      <c r="C88" s="52" t="s">
        <v>180</v>
      </c>
      <c r="D88" s="45" t="s">
        <v>137</v>
      </c>
      <c r="E88" s="46">
        <v>1</v>
      </c>
      <c r="F88" s="47"/>
      <c r="G88" s="11">
        <f t="shared" si="0"/>
        <v>0</v>
      </c>
    </row>
    <row r="89" spans="1:7" ht="14.45" customHeight="1">
      <c r="A89" s="334"/>
      <c r="B89" s="50" t="s">
        <v>243</v>
      </c>
      <c r="C89" s="52" t="s">
        <v>181</v>
      </c>
      <c r="D89" s="45" t="s">
        <v>137</v>
      </c>
      <c r="E89" s="46">
        <v>1</v>
      </c>
      <c r="F89" s="47"/>
      <c r="G89" s="11">
        <f t="shared" si="0"/>
        <v>0</v>
      </c>
    </row>
    <row r="90" spans="1:7" ht="14.45" customHeight="1">
      <c r="A90" s="334"/>
      <c r="B90" s="50" t="s">
        <v>244</v>
      </c>
      <c r="C90" s="52" t="s">
        <v>182</v>
      </c>
      <c r="D90" s="45" t="s">
        <v>137</v>
      </c>
      <c r="E90" s="46">
        <v>1</v>
      </c>
      <c r="F90" s="47"/>
      <c r="G90" s="11">
        <f t="shared" si="0"/>
        <v>0</v>
      </c>
    </row>
    <row r="91" spans="1:7" ht="14.45" customHeight="1">
      <c r="A91" s="334"/>
      <c r="B91" s="50" t="s">
        <v>245</v>
      </c>
      <c r="C91" s="52" t="s">
        <v>210</v>
      </c>
      <c r="D91" s="45" t="s">
        <v>137</v>
      </c>
      <c r="E91" s="46">
        <v>15</v>
      </c>
      <c r="F91" s="47"/>
      <c r="G91" s="11">
        <f t="shared" si="0"/>
        <v>0</v>
      </c>
    </row>
    <row r="92" spans="1:7" ht="14.45" customHeight="1">
      <c r="A92" s="324"/>
      <c r="B92" s="50" t="s">
        <v>246</v>
      </c>
      <c r="C92" s="52" t="s">
        <v>186</v>
      </c>
      <c r="D92" s="45" t="s">
        <v>137</v>
      </c>
      <c r="E92" s="46">
        <v>1</v>
      </c>
      <c r="F92" s="47"/>
      <c r="G92" s="11">
        <f t="shared" si="0"/>
        <v>0</v>
      </c>
    </row>
    <row r="93" spans="1:7">
      <c r="A93" s="323">
        <v>1.1399999999999999</v>
      </c>
      <c r="B93" s="361" t="s">
        <v>254</v>
      </c>
      <c r="C93" s="362"/>
      <c r="D93" s="362"/>
      <c r="E93" s="362"/>
      <c r="F93" s="362"/>
      <c r="G93" s="363"/>
    </row>
    <row r="94" spans="1:7" ht="25.5">
      <c r="A94" s="334"/>
      <c r="B94" s="50" t="s">
        <v>247</v>
      </c>
      <c r="C94" s="52" t="s">
        <v>180</v>
      </c>
      <c r="D94" s="45" t="s">
        <v>137</v>
      </c>
      <c r="E94" s="46">
        <v>1</v>
      </c>
      <c r="F94" s="47"/>
      <c r="G94" s="11">
        <f t="shared" si="0"/>
        <v>0</v>
      </c>
    </row>
    <row r="95" spans="1:7" ht="14.45" customHeight="1">
      <c r="A95" s="334"/>
      <c r="B95" s="50" t="s">
        <v>248</v>
      </c>
      <c r="C95" s="52" t="s">
        <v>181</v>
      </c>
      <c r="D95" s="45" t="s">
        <v>137</v>
      </c>
      <c r="E95" s="46">
        <v>1</v>
      </c>
      <c r="F95" s="47"/>
      <c r="G95" s="11">
        <f t="shared" si="0"/>
        <v>0</v>
      </c>
    </row>
    <row r="96" spans="1:7" ht="14.45" customHeight="1">
      <c r="A96" s="334"/>
      <c r="B96" s="50" t="s">
        <v>249</v>
      </c>
      <c r="C96" s="52" t="s">
        <v>182</v>
      </c>
      <c r="D96" s="45" t="s">
        <v>137</v>
      </c>
      <c r="E96" s="46">
        <v>1</v>
      </c>
      <c r="F96" s="47"/>
      <c r="G96" s="11">
        <f t="shared" si="0"/>
        <v>0</v>
      </c>
    </row>
    <row r="97" spans="1:7" ht="14.45" customHeight="1">
      <c r="A97" s="334"/>
      <c r="B97" s="50" t="s">
        <v>250</v>
      </c>
      <c r="C97" s="52" t="s">
        <v>183</v>
      </c>
      <c r="D97" s="45" t="s">
        <v>137</v>
      </c>
      <c r="E97" s="46">
        <v>1</v>
      </c>
      <c r="F97" s="47"/>
      <c r="G97" s="11">
        <f t="shared" si="0"/>
        <v>0</v>
      </c>
    </row>
    <row r="98" spans="1:7" ht="14.45" customHeight="1">
      <c r="A98" s="334"/>
      <c r="B98" s="50" t="s">
        <v>251</v>
      </c>
      <c r="C98" s="52" t="s">
        <v>184</v>
      </c>
      <c r="D98" s="45" t="s">
        <v>137</v>
      </c>
      <c r="E98" s="46">
        <v>12</v>
      </c>
      <c r="F98" s="47"/>
      <c r="G98" s="11">
        <f t="shared" si="0"/>
        <v>0</v>
      </c>
    </row>
    <row r="99" spans="1:7" ht="14.45" customHeight="1">
      <c r="A99" s="334"/>
      <c r="B99" s="50" t="s">
        <v>252</v>
      </c>
      <c r="C99" s="52" t="s">
        <v>185</v>
      </c>
      <c r="D99" s="45" t="s">
        <v>137</v>
      </c>
      <c r="E99" s="46">
        <v>24</v>
      </c>
      <c r="F99" s="47"/>
      <c r="G99" s="11">
        <f t="shared" si="0"/>
        <v>0</v>
      </c>
    </row>
    <row r="100" spans="1:7" ht="14.45" customHeight="1">
      <c r="A100" s="324"/>
      <c r="B100" s="50" t="s">
        <v>253</v>
      </c>
      <c r="C100" s="52" t="s">
        <v>186</v>
      </c>
      <c r="D100" s="45" t="s">
        <v>137</v>
      </c>
      <c r="E100" s="46">
        <v>1</v>
      </c>
      <c r="F100" s="47"/>
      <c r="G100" s="11">
        <f t="shared" si="0"/>
        <v>0</v>
      </c>
    </row>
    <row r="101" spans="1:7">
      <c r="A101" s="323">
        <v>1.1499999999999999</v>
      </c>
      <c r="B101" s="361" t="s">
        <v>255</v>
      </c>
      <c r="C101" s="362"/>
      <c r="D101" s="362"/>
      <c r="E101" s="362"/>
      <c r="F101" s="362"/>
      <c r="G101" s="363"/>
    </row>
    <row r="102" spans="1:7" ht="25.5">
      <c r="A102" s="334"/>
      <c r="B102" s="50" t="s">
        <v>256</v>
      </c>
      <c r="C102" s="52" t="s">
        <v>180</v>
      </c>
      <c r="D102" s="45" t="s">
        <v>137</v>
      </c>
      <c r="E102" s="46">
        <v>1</v>
      </c>
      <c r="F102" s="47"/>
      <c r="G102" s="11">
        <f t="shared" si="0"/>
        <v>0</v>
      </c>
    </row>
    <row r="103" spans="1:7" ht="14.45" customHeight="1">
      <c r="A103" s="334"/>
      <c r="B103" s="50" t="s">
        <v>257</v>
      </c>
      <c r="C103" s="52" t="s">
        <v>181</v>
      </c>
      <c r="D103" s="45" t="s">
        <v>137</v>
      </c>
      <c r="E103" s="46">
        <v>1</v>
      </c>
      <c r="F103" s="47"/>
      <c r="G103" s="11">
        <f t="shared" si="0"/>
        <v>0</v>
      </c>
    </row>
    <row r="104" spans="1:7" ht="14.45" customHeight="1">
      <c r="A104" s="334"/>
      <c r="B104" s="50" t="s">
        <v>258</v>
      </c>
      <c r="C104" s="52" t="s">
        <v>182</v>
      </c>
      <c r="D104" s="45" t="s">
        <v>137</v>
      </c>
      <c r="E104" s="46">
        <v>1</v>
      </c>
      <c r="F104" s="47"/>
      <c r="G104" s="11">
        <f t="shared" si="0"/>
        <v>0</v>
      </c>
    </row>
    <row r="105" spans="1:7" ht="14.45" customHeight="1">
      <c r="A105" s="334"/>
      <c r="B105" s="50" t="s">
        <v>259</v>
      </c>
      <c r="C105" s="52" t="s">
        <v>210</v>
      </c>
      <c r="D105" s="45" t="s">
        <v>137</v>
      </c>
      <c r="E105" s="46">
        <v>15</v>
      </c>
      <c r="F105" s="47"/>
      <c r="G105" s="11">
        <f t="shared" si="0"/>
        <v>0</v>
      </c>
    </row>
    <row r="106" spans="1:7" ht="14.45" customHeight="1">
      <c r="A106" s="324"/>
      <c r="B106" s="50" t="s">
        <v>260</v>
      </c>
      <c r="C106" s="52" t="s">
        <v>186</v>
      </c>
      <c r="D106" s="45" t="s">
        <v>137</v>
      </c>
      <c r="E106" s="46">
        <v>1</v>
      </c>
      <c r="F106" s="47"/>
      <c r="G106" s="11">
        <f t="shared" si="0"/>
        <v>0</v>
      </c>
    </row>
    <row r="107" spans="1:7">
      <c r="A107" s="54"/>
      <c r="B107" s="55"/>
      <c r="C107" s="56"/>
      <c r="D107" s="57"/>
      <c r="E107" s="58"/>
      <c r="F107" s="59"/>
      <c r="G107" s="23"/>
    </row>
    <row r="108" spans="1:7">
      <c r="A108" s="54"/>
      <c r="B108" s="55"/>
      <c r="C108" s="56"/>
      <c r="D108" s="57"/>
      <c r="E108" s="58"/>
      <c r="F108" s="20" t="s">
        <v>523</v>
      </c>
      <c r="G108" s="8">
        <f>SUM(G7:G106)</f>
        <v>0</v>
      </c>
    </row>
    <row r="110" spans="1:7">
      <c r="A110" s="14">
        <v>2</v>
      </c>
      <c r="B110" s="308" t="s">
        <v>261</v>
      </c>
      <c r="C110" s="309"/>
      <c r="D110" s="309"/>
      <c r="E110" s="309"/>
      <c r="F110" s="309"/>
      <c r="G110" s="310"/>
    </row>
    <row r="111" spans="1:7" ht="47.25" customHeight="1">
      <c r="A111" s="60"/>
      <c r="B111" s="311" t="s">
        <v>262</v>
      </c>
      <c r="C111" s="382"/>
      <c r="D111" s="382"/>
      <c r="E111" s="382"/>
      <c r="F111" s="382"/>
      <c r="G111" s="312"/>
    </row>
    <row r="112" spans="1:7" ht="28.5" customHeight="1">
      <c r="A112" s="62">
        <v>2.1</v>
      </c>
      <c r="B112" s="311" t="s">
        <v>263</v>
      </c>
      <c r="C112" s="312"/>
      <c r="D112" s="61" t="s">
        <v>11</v>
      </c>
      <c r="E112" s="46">
        <v>100</v>
      </c>
      <c r="F112" s="47"/>
      <c r="G112" s="11">
        <f t="shared" si="0"/>
        <v>0</v>
      </c>
    </row>
    <row r="113" spans="1:7" ht="20.25" customHeight="1">
      <c r="A113" s="62">
        <v>2.2000000000000002</v>
      </c>
      <c r="B113" s="311" t="s">
        <v>264</v>
      </c>
      <c r="C113" s="312"/>
      <c r="D113" s="61" t="s">
        <v>11</v>
      </c>
      <c r="E113" s="46">
        <v>200</v>
      </c>
      <c r="F113" s="47"/>
      <c r="G113" s="11">
        <f t="shared" si="0"/>
        <v>0</v>
      </c>
    </row>
    <row r="114" spans="1:7" ht="23.25" customHeight="1">
      <c r="A114" s="62">
        <v>2.2999999999999998</v>
      </c>
      <c r="B114" s="311" t="s">
        <v>265</v>
      </c>
      <c r="C114" s="312"/>
      <c r="D114" s="61" t="s">
        <v>11</v>
      </c>
      <c r="E114" s="46">
        <v>15</v>
      </c>
      <c r="F114" s="47"/>
      <c r="G114" s="11">
        <f t="shared" si="0"/>
        <v>0</v>
      </c>
    </row>
    <row r="115" spans="1:7" ht="24.75" customHeight="1">
      <c r="A115" s="62">
        <v>2.4</v>
      </c>
      <c r="B115" s="311" t="s">
        <v>266</v>
      </c>
      <c r="C115" s="312"/>
      <c r="D115" s="61" t="s">
        <v>11</v>
      </c>
      <c r="E115" s="46">
        <v>25</v>
      </c>
      <c r="F115" s="47"/>
      <c r="G115" s="11">
        <f t="shared" si="0"/>
        <v>0</v>
      </c>
    </row>
    <row r="116" spans="1:7" ht="19.5" customHeight="1">
      <c r="A116" s="62">
        <v>2.5</v>
      </c>
      <c r="B116" s="311" t="s">
        <v>267</v>
      </c>
      <c r="C116" s="312"/>
      <c r="D116" s="61" t="s">
        <v>11</v>
      </c>
      <c r="E116" s="46">
        <v>25</v>
      </c>
      <c r="F116" s="47"/>
      <c r="G116" s="11">
        <f t="shared" si="0"/>
        <v>0</v>
      </c>
    </row>
    <row r="117" spans="1:7" ht="21.75" customHeight="1">
      <c r="A117" s="62">
        <v>2.6</v>
      </c>
      <c r="B117" s="311" t="s">
        <v>268</v>
      </c>
      <c r="C117" s="312"/>
      <c r="D117" s="61" t="s">
        <v>11</v>
      </c>
      <c r="E117" s="46">
        <v>300</v>
      </c>
      <c r="F117" s="47"/>
      <c r="G117" s="11">
        <f t="shared" si="0"/>
        <v>0</v>
      </c>
    </row>
    <row r="118" spans="1:7" ht="17.25" customHeight="1">
      <c r="A118" s="62">
        <v>2.7</v>
      </c>
      <c r="B118" s="311" t="s">
        <v>268</v>
      </c>
      <c r="C118" s="312"/>
      <c r="D118" s="61" t="s">
        <v>11</v>
      </c>
      <c r="E118" s="46">
        <v>100</v>
      </c>
      <c r="F118" s="47"/>
      <c r="G118" s="11">
        <f t="shared" si="0"/>
        <v>0</v>
      </c>
    </row>
    <row r="119" spans="1:7">
      <c r="A119" s="62">
        <v>2.8</v>
      </c>
      <c r="B119" s="311" t="s">
        <v>269</v>
      </c>
      <c r="C119" s="312"/>
      <c r="D119" s="61" t="s">
        <v>11</v>
      </c>
      <c r="E119" s="46">
        <v>500</v>
      </c>
      <c r="F119" s="47"/>
      <c r="G119" s="11">
        <f t="shared" si="0"/>
        <v>0</v>
      </c>
    </row>
    <row r="120" spans="1:7">
      <c r="A120" s="62">
        <v>2.9</v>
      </c>
      <c r="B120" s="311" t="s">
        <v>270</v>
      </c>
      <c r="C120" s="312"/>
      <c r="D120" s="61" t="s">
        <v>11</v>
      </c>
      <c r="E120" s="46">
        <v>3500</v>
      </c>
      <c r="F120" s="47"/>
      <c r="G120" s="11">
        <f t="shared" si="0"/>
        <v>0</v>
      </c>
    </row>
    <row r="121" spans="1:7">
      <c r="A121" s="63">
        <v>2.1</v>
      </c>
      <c r="B121" s="311" t="s">
        <v>271</v>
      </c>
      <c r="C121" s="312"/>
      <c r="D121" s="61" t="s">
        <v>11</v>
      </c>
      <c r="E121" s="46">
        <v>400</v>
      </c>
      <c r="F121" s="47"/>
      <c r="G121" s="11">
        <f t="shared" si="0"/>
        <v>0</v>
      </c>
    </row>
    <row r="122" spans="1:7">
      <c r="A122" s="63">
        <v>2.11</v>
      </c>
      <c r="B122" s="311" t="s">
        <v>272</v>
      </c>
      <c r="C122" s="312"/>
      <c r="D122" s="61" t="s">
        <v>11</v>
      </c>
      <c r="E122" s="46">
        <v>3500</v>
      </c>
      <c r="F122" s="47"/>
      <c r="G122" s="11">
        <f t="shared" si="0"/>
        <v>0</v>
      </c>
    </row>
    <row r="123" spans="1:7" ht="24" customHeight="1">
      <c r="A123" s="63">
        <v>2.12</v>
      </c>
      <c r="B123" s="311" t="s">
        <v>273</v>
      </c>
      <c r="C123" s="312"/>
      <c r="D123" s="61" t="s">
        <v>11</v>
      </c>
      <c r="E123" s="46">
        <v>300</v>
      </c>
      <c r="F123" s="47"/>
      <c r="G123" s="11">
        <f t="shared" si="0"/>
        <v>0</v>
      </c>
    </row>
    <row r="124" spans="1:7" ht="24" customHeight="1">
      <c r="A124" s="63">
        <v>2.13</v>
      </c>
      <c r="B124" s="311" t="s">
        <v>274</v>
      </c>
      <c r="C124" s="312"/>
      <c r="D124" s="61" t="s">
        <v>11</v>
      </c>
      <c r="E124" s="46">
        <v>400</v>
      </c>
      <c r="F124" s="47"/>
      <c r="G124" s="11">
        <f t="shared" si="0"/>
        <v>0</v>
      </c>
    </row>
    <row r="125" spans="1:7" ht="24" customHeight="1">
      <c r="A125" s="63">
        <v>2.14</v>
      </c>
      <c r="B125" s="381" t="s">
        <v>275</v>
      </c>
      <c r="C125" s="381"/>
      <c r="D125" s="65" t="s">
        <v>11</v>
      </c>
      <c r="E125" s="46">
        <v>400</v>
      </c>
      <c r="F125" s="66"/>
      <c r="G125" s="11">
        <f t="shared" si="0"/>
        <v>0</v>
      </c>
    </row>
    <row r="127" spans="1:7">
      <c r="F127" s="20" t="s">
        <v>529</v>
      </c>
      <c r="G127" s="8">
        <f>SUM(G112:G125)</f>
        <v>0</v>
      </c>
    </row>
    <row r="128" spans="1:7">
      <c r="F128" s="22"/>
      <c r="G128" s="9"/>
    </row>
    <row r="129" spans="1:7">
      <c r="A129" s="14" t="s">
        <v>276</v>
      </c>
      <c r="B129" s="308" t="s">
        <v>277</v>
      </c>
      <c r="C129" s="309"/>
      <c r="D129" s="309"/>
      <c r="E129" s="309"/>
      <c r="F129" s="309"/>
      <c r="G129" s="310"/>
    </row>
    <row r="130" spans="1:7" ht="67.5" customHeight="1">
      <c r="A130" s="60"/>
      <c r="B130" s="311" t="s">
        <v>279</v>
      </c>
      <c r="C130" s="382"/>
      <c r="D130" s="382"/>
      <c r="E130" s="382"/>
      <c r="F130" s="382"/>
      <c r="G130" s="312"/>
    </row>
    <row r="131" spans="1:7" ht="45" customHeight="1">
      <c r="A131" s="62" t="s">
        <v>278</v>
      </c>
      <c r="B131" s="381" t="s">
        <v>280</v>
      </c>
      <c r="C131" s="381"/>
      <c r="D131" s="61" t="s">
        <v>11</v>
      </c>
      <c r="E131" s="46">
        <v>300</v>
      </c>
      <c r="F131" s="47"/>
      <c r="G131" s="11">
        <f t="shared" ref="G131:G133" si="2">E131*F131</f>
        <v>0</v>
      </c>
    </row>
    <row r="132" spans="1:7" ht="45" customHeight="1">
      <c r="A132" s="62" t="s">
        <v>283</v>
      </c>
      <c r="B132" s="383" t="s">
        <v>281</v>
      </c>
      <c r="C132" s="384"/>
      <c r="D132" s="61" t="s">
        <v>11</v>
      </c>
      <c r="E132" s="46">
        <v>50</v>
      </c>
      <c r="F132" s="47"/>
      <c r="G132" s="11">
        <f t="shared" si="2"/>
        <v>0</v>
      </c>
    </row>
    <row r="133" spans="1:7" ht="47.25" customHeight="1">
      <c r="A133" s="62" t="s">
        <v>284</v>
      </c>
      <c r="B133" s="381" t="s">
        <v>282</v>
      </c>
      <c r="C133" s="381"/>
      <c r="D133" s="65" t="s">
        <v>11</v>
      </c>
      <c r="E133" s="46">
        <v>5</v>
      </c>
      <c r="F133" s="47"/>
      <c r="G133" s="11">
        <f t="shared" si="2"/>
        <v>0</v>
      </c>
    </row>
    <row r="134" spans="1:7" ht="16.5" customHeight="1">
      <c r="A134" s="67"/>
      <c r="B134" s="25"/>
      <c r="C134" s="25"/>
      <c r="D134" s="68"/>
      <c r="E134" s="58"/>
      <c r="F134" s="59"/>
      <c r="G134" s="23"/>
    </row>
    <row r="135" spans="1:7" ht="16.5" customHeight="1">
      <c r="A135" s="67"/>
      <c r="B135" s="25"/>
      <c r="C135" s="25"/>
      <c r="D135" s="68"/>
      <c r="E135" s="58"/>
      <c r="F135" s="20" t="s">
        <v>596</v>
      </c>
      <c r="G135" s="8">
        <f>SUM(G131:G133)</f>
        <v>0</v>
      </c>
    </row>
    <row r="136" spans="1:7" ht="16.5" customHeight="1">
      <c r="A136" s="67"/>
      <c r="B136" s="25"/>
      <c r="C136" s="25"/>
      <c r="D136" s="68"/>
      <c r="E136" s="58"/>
      <c r="F136" s="22"/>
      <c r="G136" s="9"/>
    </row>
    <row r="137" spans="1:7" ht="16.5" customHeight="1">
      <c r="A137" s="14">
        <v>3</v>
      </c>
      <c r="B137" s="308" t="s">
        <v>285</v>
      </c>
      <c r="C137" s="309"/>
      <c r="D137" s="309"/>
      <c r="E137" s="309"/>
      <c r="F137" s="309"/>
      <c r="G137" s="310"/>
    </row>
    <row r="138" spans="1:7" ht="31.5" customHeight="1">
      <c r="A138" s="60"/>
      <c r="B138" s="311" t="s">
        <v>286</v>
      </c>
      <c r="C138" s="382"/>
      <c r="D138" s="382"/>
      <c r="E138" s="382"/>
      <c r="F138" s="382"/>
      <c r="G138" s="312"/>
    </row>
    <row r="139" spans="1:7" ht="28.5" customHeight="1">
      <c r="A139" s="60">
        <v>3.1</v>
      </c>
      <c r="B139" s="381" t="s">
        <v>652</v>
      </c>
      <c r="C139" s="381"/>
      <c r="D139" s="45" t="s">
        <v>653</v>
      </c>
      <c r="E139" s="46">
        <v>77</v>
      </c>
      <c r="F139" s="47"/>
      <c r="G139" s="11">
        <f t="shared" ref="G139:G148" si="3">E139*F139</f>
        <v>0</v>
      </c>
    </row>
    <row r="140" spans="1:7" ht="32.25" customHeight="1">
      <c r="A140" s="60">
        <v>3.2</v>
      </c>
      <c r="B140" s="381" t="s">
        <v>654</v>
      </c>
      <c r="C140" s="381"/>
      <c r="D140" s="45" t="s">
        <v>288</v>
      </c>
      <c r="E140" s="46">
        <v>145</v>
      </c>
      <c r="F140" s="47"/>
      <c r="G140" s="11">
        <f t="shared" si="3"/>
        <v>0</v>
      </c>
    </row>
    <row r="141" spans="1:7" ht="28.5" customHeight="1">
      <c r="A141" s="60">
        <v>3.3</v>
      </c>
      <c r="B141" s="381" t="s">
        <v>655</v>
      </c>
      <c r="C141" s="381"/>
      <c r="D141" s="45" t="s">
        <v>653</v>
      </c>
      <c r="E141" s="46">
        <v>187</v>
      </c>
      <c r="F141" s="47"/>
      <c r="G141" s="11">
        <f t="shared" si="3"/>
        <v>0</v>
      </c>
    </row>
    <row r="142" spans="1:7" ht="27.75" customHeight="1">
      <c r="A142" s="60">
        <v>3.4</v>
      </c>
      <c r="B142" s="381" t="s">
        <v>656</v>
      </c>
      <c r="C142" s="381"/>
      <c r="D142" s="45" t="s">
        <v>653</v>
      </c>
      <c r="E142" s="46">
        <v>85</v>
      </c>
      <c r="F142" s="47"/>
      <c r="G142" s="11">
        <f t="shared" si="3"/>
        <v>0</v>
      </c>
    </row>
    <row r="143" spans="1:7" ht="21.75" customHeight="1">
      <c r="A143" s="60">
        <v>3.5</v>
      </c>
      <c r="B143" s="311" t="s">
        <v>649</v>
      </c>
      <c r="C143" s="312"/>
      <c r="D143" s="45" t="s">
        <v>137</v>
      </c>
      <c r="E143" s="46">
        <v>72</v>
      </c>
      <c r="F143" s="47"/>
      <c r="G143" s="11">
        <f t="shared" si="3"/>
        <v>0</v>
      </c>
    </row>
    <row r="144" spans="1:7" ht="22.5" customHeight="1">
      <c r="A144" s="60">
        <v>3.6</v>
      </c>
      <c r="B144" s="311" t="s">
        <v>651</v>
      </c>
      <c r="C144" s="312"/>
      <c r="D144" s="45" t="s">
        <v>137</v>
      </c>
      <c r="E144" s="46">
        <v>76</v>
      </c>
      <c r="F144" s="47"/>
      <c r="G144" s="11">
        <f t="shared" si="3"/>
        <v>0</v>
      </c>
    </row>
    <row r="145" spans="1:7" ht="24" customHeight="1">
      <c r="A145" s="60">
        <v>3.7</v>
      </c>
      <c r="B145" s="381" t="s">
        <v>287</v>
      </c>
      <c r="C145" s="381"/>
      <c r="D145" s="45" t="s">
        <v>137</v>
      </c>
      <c r="E145" s="46">
        <v>27</v>
      </c>
      <c r="F145" s="47"/>
      <c r="G145" s="11">
        <f t="shared" si="3"/>
        <v>0</v>
      </c>
    </row>
    <row r="146" spans="1:7" ht="39" customHeight="1">
      <c r="A146" s="60">
        <v>3.8</v>
      </c>
      <c r="B146" s="381" t="s">
        <v>657</v>
      </c>
      <c r="C146" s="381"/>
      <c r="D146" s="45" t="s">
        <v>653</v>
      </c>
      <c r="E146" s="46">
        <v>100</v>
      </c>
      <c r="F146" s="47"/>
      <c r="G146" s="11">
        <f t="shared" si="3"/>
        <v>0</v>
      </c>
    </row>
    <row r="147" spans="1:7" ht="39" customHeight="1">
      <c r="A147" s="60">
        <v>3.9</v>
      </c>
      <c r="B147" s="381" t="s">
        <v>658</v>
      </c>
      <c r="C147" s="381"/>
      <c r="D147" s="45" t="s">
        <v>653</v>
      </c>
      <c r="E147" s="46">
        <v>7</v>
      </c>
      <c r="F147" s="47"/>
      <c r="G147" s="11">
        <f t="shared" si="3"/>
        <v>0</v>
      </c>
    </row>
    <row r="148" spans="1:7" ht="34.5" customHeight="1">
      <c r="A148" s="63">
        <v>3.1</v>
      </c>
      <c r="B148" s="381" t="s">
        <v>650</v>
      </c>
      <c r="C148" s="381"/>
      <c r="D148" s="70" t="s">
        <v>137</v>
      </c>
      <c r="E148" s="46">
        <v>29</v>
      </c>
      <c r="F148" s="66"/>
      <c r="G148" s="11">
        <f t="shared" si="3"/>
        <v>0</v>
      </c>
    </row>
    <row r="149" spans="1:7" ht="16.5" customHeight="1">
      <c r="A149" s="67"/>
      <c r="B149" s="25"/>
      <c r="C149" s="25"/>
      <c r="D149" s="69"/>
      <c r="G149" s="23"/>
    </row>
    <row r="150" spans="1:7" ht="16.5" customHeight="1">
      <c r="A150" s="67"/>
      <c r="B150" s="25"/>
      <c r="C150" s="25"/>
      <c r="D150" s="68"/>
      <c r="E150" s="58"/>
      <c r="F150" s="20" t="s">
        <v>531</v>
      </c>
      <c r="G150" s="8">
        <f>SUM(G139:G148)</f>
        <v>0</v>
      </c>
    </row>
    <row r="151" spans="1:7" ht="16.5" customHeight="1">
      <c r="A151" s="67"/>
      <c r="B151" s="25"/>
      <c r="C151" s="25"/>
      <c r="D151" s="68"/>
      <c r="E151" s="58"/>
      <c r="F151" s="22"/>
      <c r="G151" s="9"/>
    </row>
    <row r="152" spans="1:7" ht="16.5" customHeight="1" thickBot="1">
      <c r="A152" s="14">
        <v>4</v>
      </c>
      <c r="B152" s="308" t="s">
        <v>289</v>
      </c>
      <c r="C152" s="309"/>
      <c r="D152" s="309"/>
      <c r="E152" s="309"/>
      <c r="F152" s="309"/>
      <c r="G152" s="310"/>
    </row>
    <row r="153" spans="1:7" ht="84" customHeight="1">
      <c r="A153" s="60">
        <v>4.0999999999999996</v>
      </c>
      <c r="B153" s="381" t="s">
        <v>659</v>
      </c>
      <c r="C153" s="381"/>
      <c r="D153" s="45" t="s">
        <v>137</v>
      </c>
      <c r="E153" s="71">
        <v>1</v>
      </c>
      <c r="F153" s="72"/>
      <c r="G153" s="11">
        <f t="shared" ref="G153:G156" si="4">E153*F153</f>
        <v>0</v>
      </c>
    </row>
    <row r="154" spans="1:7" ht="33.75" customHeight="1">
      <c r="A154" s="60">
        <v>4.2</v>
      </c>
      <c r="B154" s="381" t="s">
        <v>290</v>
      </c>
      <c r="C154" s="381"/>
      <c r="D154" s="45" t="s">
        <v>137</v>
      </c>
      <c r="E154" s="73">
        <v>1</v>
      </c>
      <c r="F154" s="74"/>
      <c r="G154" s="11">
        <f t="shared" si="4"/>
        <v>0</v>
      </c>
    </row>
    <row r="155" spans="1:7" ht="21.75" customHeight="1">
      <c r="A155" s="60">
        <v>4.3</v>
      </c>
      <c r="B155" s="381" t="s">
        <v>291</v>
      </c>
      <c r="C155" s="381"/>
      <c r="D155" s="45" t="s">
        <v>137</v>
      </c>
      <c r="E155" s="66">
        <v>1</v>
      </c>
      <c r="F155" s="74"/>
      <c r="G155" s="11">
        <f t="shared" si="4"/>
        <v>0</v>
      </c>
    </row>
    <row r="156" spans="1:7" ht="49.5" customHeight="1">
      <c r="A156" s="62">
        <v>4.4000000000000004</v>
      </c>
      <c r="B156" s="381" t="s">
        <v>660</v>
      </c>
      <c r="C156" s="381"/>
      <c r="D156" s="70" t="s">
        <v>137</v>
      </c>
      <c r="E156" s="66">
        <v>1</v>
      </c>
      <c r="F156" s="73"/>
      <c r="G156" s="11">
        <f t="shared" si="4"/>
        <v>0</v>
      </c>
    </row>
    <row r="157" spans="1:7" ht="16.5" customHeight="1">
      <c r="A157" s="67"/>
      <c r="B157" s="25"/>
      <c r="C157" s="25"/>
      <c r="D157" s="68"/>
      <c r="E157" s="58"/>
      <c r="F157" s="22"/>
      <c r="G157" s="9"/>
    </row>
    <row r="158" spans="1:7" ht="16.5" customHeight="1">
      <c r="A158" s="67"/>
      <c r="B158" s="25"/>
      <c r="C158" s="25"/>
      <c r="D158" s="68"/>
      <c r="E158" s="58"/>
      <c r="F158" s="20" t="s">
        <v>553</v>
      </c>
      <c r="G158" s="8">
        <f>SUM(G153:G156)</f>
        <v>0</v>
      </c>
    </row>
    <row r="159" spans="1:7" ht="16.5" customHeight="1">
      <c r="A159" s="67"/>
      <c r="B159" s="25"/>
      <c r="C159" s="25"/>
      <c r="D159" s="68"/>
      <c r="E159" s="58"/>
      <c r="F159" s="22"/>
      <c r="G159" s="9"/>
    </row>
    <row r="160" spans="1:7" ht="16.5" customHeight="1">
      <c r="A160" s="14">
        <v>5</v>
      </c>
      <c r="B160" s="388" t="s">
        <v>289</v>
      </c>
      <c r="C160" s="389"/>
      <c r="D160" s="389"/>
      <c r="E160" s="389"/>
      <c r="F160" s="389"/>
      <c r="G160" s="390"/>
    </row>
    <row r="161" spans="1:7" ht="25.5">
      <c r="A161" s="60">
        <v>5.0999999999999996</v>
      </c>
      <c r="B161" s="75"/>
      <c r="C161" s="78" t="s">
        <v>292</v>
      </c>
      <c r="D161" s="70" t="s">
        <v>293</v>
      </c>
      <c r="E161" s="66">
        <v>200</v>
      </c>
      <c r="F161" s="73"/>
      <c r="G161" s="11">
        <f t="shared" ref="G161:G170" si="5">E161*F161</f>
        <v>0</v>
      </c>
    </row>
    <row r="162" spans="1:7" ht="25.5">
      <c r="A162" s="60">
        <v>5.2</v>
      </c>
      <c r="B162" s="64"/>
      <c r="C162" s="78" t="s">
        <v>294</v>
      </c>
      <c r="D162" s="70" t="s">
        <v>137</v>
      </c>
      <c r="E162" s="73">
        <v>11</v>
      </c>
      <c r="F162" s="76"/>
      <c r="G162" s="11">
        <f t="shared" si="5"/>
        <v>0</v>
      </c>
    </row>
    <row r="163" spans="1:7">
      <c r="A163" s="60">
        <v>5.3</v>
      </c>
      <c r="B163" s="64"/>
      <c r="C163" s="78" t="s">
        <v>295</v>
      </c>
      <c r="D163" s="70" t="s">
        <v>137</v>
      </c>
      <c r="E163" s="66">
        <v>11</v>
      </c>
      <c r="F163" s="76"/>
      <c r="G163" s="11">
        <f t="shared" si="5"/>
        <v>0</v>
      </c>
    </row>
    <row r="164" spans="1:7" ht="25.5">
      <c r="A164" s="60">
        <v>5.4</v>
      </c>
      <c r="B164" s="64"/>
      <c r="C164" s="78" t="s">
        <v>296</v>
      </c>
      <c r="D164" s="70" t="s">
        <v>137</v>
      </c>
      <c r="E164" s="66">
        <v>11</v>
      </c>
      <c r="F164" s="76"/>
      <c r="G164" s="11">
        <f t="shared" si="5"/>
        <v>0</v>
      </c>
    </row>
    <row r="165" spans="1:7" ht="25.5">
      <c r="A165" s="60">
        <v>5.5</v>
      </c>
      <c r="B165" s="64"/>
      <c r="C165" s="78" t="s">
        <v>297</v>
      </c>
      <c r="D165" s="70" t="s">
        <v>137</v>
      </c>
      <c r="E165" s="73">
        <v>11</v>
      </c>
      <c r="F165" s="76"/>
      <c r="G165" s="11">
        <f t="shared" si="5"/>
        <v>0</v>
      </c>
    </row>
    <row r="166" spans="1:7" ht="25.5">
      <c r="A166" s="60">
        <v>5.6</v>
      </c>
      <c r="B166" s="64"/>
      <c r="C166" s="78" t="s">
        <v>298</v>
      </c>
      <c r="D166" s="70" t="s">
        <v>137</v>
      </c>
      <c r="E166" s="66">
        <v>3</v>
      </c>
      <c r="F166" s="76"/>
      <c r="G166" s="11">
        <f t="shared" si="5"/>
        <v>0</v>
      </c>
    </row>
    <row r="167" spans="1:7">
      <c r="A167" s="60">
        <v>5.7</v>
      </c>
      <c r="B167" s="64"/>
      <c r="C167" s="78" t="s">
        <v>299</v>
      </c>
      <c r="D167" s="70" t="s">
        <v>137</v>
      </c>
      <c r="E167" s="66">
        <v>25</v>
      </c>
      <c r="F167" s="76"/>
      <c r="G167" s="11">
        <f t="shared" si="5"/>
        <v>0</v>
      </c>
    </row>
    <row r="168" spans="1:7" ht="25.5">
      <c r="A168" s="60">
        <v>5.8</v>
      </c>
      <c r="B168" s="64"/>
      <c r="C168" s="78" t="s">
        <v>300</v>
      </c>
      <c r="D168" s="70" t="s">
        <v>293</v>
      </c>
      <c r="E168" s="66">
        <v>300</v>
      </c>
      <c r="F168" s="76"/>
      <c r="G168" s="11">
        <f t="shared" si="5"/>
        <v>0</v>
      </c>
    </row>
    <row r="169" spans="1:7">
      <c r="A169" s="60">
        <v>5.9</v>
      </c>
      <c r="B169" s="64"/>
      <c r="C169" s="78" t="s">
        <v>301</v>
      </c>
      <c r="D169" s="70" t="s">
        <v>137</v>
      </c>
      <c r="E169" s="66">
        <v>11</v>
      </c>
      <c r="F169" s="76"/>
      <c r="G169" s="11">
        <f t="shared" si="5"/>
        <v>0</v>
      </c>
    </row>
    <row r="170" spans="1:7">
      <c r="A170" s="77">
        <v>5.0999999999999996</v>
      </c>
      <c r="B170" s="75"/>
      <c r="C170" s="78" t="s">
        <v>302</v>
      </c>
      <c r="D170" s="70" t="s">
        <v>137</v>
      </c>
      <c r="E170" s="66">
        <v>1</v>
      </c>
      <c r="F170" s="73"/>
      <c r="G170" s="11">
        <f t="shared" si="5"/>
        <v>0</v>
      </c>
    </row>
    <row r="171" spans="1:7" ht="16.5" customHeight="1">
      <c r="A171" s="67"/>
      <c r="B171" s="25"/>
      <c r="C171" s="25"/>
      <c r="D171" s="68"/>
      <c r="E171" s="58"/>
      <c r="F171" s="22"/>
      <c r="G171" s="9"/>
    </row>
    <row r="172" spans="1:7" ht="16.5" customHeight="1">
      <c r="A172" s="67"/>
      <c r="B172" s="25"/>
      <c r="C172" s="25"/>
      <c r="D172" s="68"/>
      <c r="E172" s="58"/>
      <c r="F172" s="20" t="s">
        <v>597</v>
      </c>
      <c r="G172" s="8">
        <f>SUM(G161:G170)</f>
        <v>0</v>
      </c>
    </row>
    <row r="173" spans="1:7" ht="16.5" customHeight="1">
      <c r="A173" s="67"/>
      <c r="B173" s="25"/>
      <c r="C173" s="25"/>
      <c r="D173" s="68"/>
      <c r="E173" s="58"/>
      <c r="F173" s="22"/>
      <c r="G173" s="9"/>
    </row>
    <row r="174" spans="1:7" ht="16.5" customHeight="1" thickBot="1">
      <c r="A174" s="67"/>
      <c r="B174" s="25"/>
      <c r="C174" s="25"/>
      <c r="D174" s="68"/>
      <c r="E174" s="58"/>
      <c r="F174" s="22"/>
      <c r="G174" s="9"/>
    </row>
    <row r="175" spans="1:7" ht="16.5" customHeight="1">
      <c r="A175" s="101">
        <v>6</v>
      </c>
      <c r="B175" s="386" t="s">
        <v>303</v>
      </c>
      <c r="C175" s="387"/>
      <c r="D175" s="387"/>
      <c r="E175" s="387"/>
      <c r="F175" s="387"/>
      <c r="G175" s="387"/>
    </row>
    <row r="176" spans="1:7" ht="16.5" customHeight="1">
      <c r="A176" s="385">
        <v>6.1</v>
      </c>
      <c r="B176" s="102"/>
      <c r="C176" s="43" t="s">
        <v>304</v>
      </c>
      <c r="D176" s="70" t="s">
        <v>137</v>
      </c>
      <c r="E176" s="46">
        <v>1</v>
      </c>
      <c r="F176" s="76"/>
      <c r="G176" s="8">
        <f>E176*F176</f>
        <v>0</v>
      </c>
    </row>
    <row r="177" spans="1:9">
      <c r="A177" s="385"/>
      <c r="B177" s="102"/>
      <c r="C177" s="103" t="s">
        <v>305</v>
      </c>
      <c r="D177" s="70" t="s">
        <v>137</v>
      </c>
      <c r="E177" s="46">
        <v>1</v>
      </c>
      <c r="F177" s="76"/>
      <c r="G177" s="8">
        <f t="shared" ref="G177:G228" si="6">E177*F177</f>
        <v>0</v>
      </c>
      <c r="I177" s="96"/>
    </row>
    <row r="178" spans="1:9">
      <c r="A178" s="385"/>
      <c r="B178" s="102"/>
      <c r="C178" s="104" t="s">
        <v>598</v>
      </c>
      <c r="D178" s="70" t="s">
        <v>137</v>
      </c>
      <c r="E178" s="46">
        <v>3</v>
      </c>
      <c r="F178" s="76"/>
      <c r="G178" s="8">
        <f t="shared" si="6"/>
        <v>0</v>
      </c>
    </row>
    <row r="179" spans="1:9">
      <c r="A179" s="385"/>
      <c r="B179" s="102"/>
      <c r="C179" s="104" t="s">
        <v>306</v>
      </c>
      <c r="D179" s="70" t="s">
        <v>137</v>
      </c>
      <c r="E179" s="46">
        <v>2</v>
      </c>
      <c r="F179" s="76"/>
      <c r="G179" s="8">
        <f t="shared" si="6"/>
        <v>0</v>
      </c>
    </row>
    <row r="180" spans="1:9">
      <c r="A180" s="385"/>
      <c r="B180" s="102"/>
      <c r="C180" s="104" t="s">
        <v>307</v>
      </c>
      <c r="D180" s="70" t="s">
        <v>137</v>
      </c>
      <c r="E180" s="46">
        <v>4</v>
      </c>
      <c r="F180" s="76"/>
      <c r="G180" s="8">
        <f t="shared" si="6"/>
        <v>0</v>
      </c>
    </row>
    <row r="181" spans="1:9" ht="25.5">
      <c r="A181" s="385"/>
      <c r="B181" s="102"/>
      <c r="C181" s="104" t="s">
        <v>308</v>
      </c>
      <c r="D181" s="70" t="s">
        <v>137</v>
      </c>
      <c r="E181" s="46">
        <v>1</v>
      </c>
      <c r="F181" s="76"/>
      <c r="G181" s="8">
        <f t="shared" si="6"/>
        <v>0</v>
      </c>
    </row>
    <row r="182" spans="1:9">
      <c r="A182" s="385"/>
      <c r="B182" s="102"/>
      <c r="C182" s="104" t="s">
        <v>309</v>
      </c>
      <c r="D182" s="70" t="s">
        <v>137</v>
      </c>
      <c r="E182" s="46">
        <v>1</v>
      </c>
      <c r="F182" s="76"/>
      <c r="G182" s="8">
        <f t="shared" si="6"/>
        <v>0</v>
      </c>
    </row>
    <row r="183" spans="1:9">
      <c r="A183" s="385"/>
      <c r="B183" s="102"/>
      <c r="C183" s="104" t="s">
        <v>310</v>
      </c>
      <c r="D183" s="70" t="s">
        <v>137</v>
      </c>
      <c r="E183" s="46">
        <v>1</v>
      </c>
      <c r="F183" s="76"/>
      <c r="G183" s="8">
        <f t="shared" si="6"/>
        <v>0</v>
      </c>
    </row>
    <row r="184" spans="1:9">
      <c r="A184" s="385"/>
      <c r="B184" s="102"/>
      <c r="C184" s="104" t="s">
        <v>311</v>
      </c>
      <c r="D184" s="70" t="s">
        <v>137</v>
      </c>
      <c r="E184" s="46">
        <v>1</v>
      </c>
      <c r="F184" s="76"/>
      <c r="G184" s="8">
        <f t="shared" si="6"/>
        <v>0</v>
      </c>
    </row>
    <row r="185" spans="1:9">
      <c r="A185" s="385"/>
      <c r="B185" s="102"/>
      <c r="C185" s="104" t="s">
        <v>599</v>
      </c>
      <c r="D185" s="70" t="s">
        <v>137</v>
      </c>
      <c r="E185" s="46">
        <v>1</v>
      </c>
      <c r="F185" s="76"/>
      <c r="G185" s="8">
        <f t="shared" si="6"/>
        <v>0</v>
      </c>
    </row>
    <row r="186" spans="1:9">
      <c r="A186" s="385"/>
      <c r="B186" s="102"/>
      <c r="C186" s="104" t="s">
        <v>312</v>
      </c>
      <c r="D186" s="70" t="s">
        <v>137</v>
      </c>
      <c r="E186" s="46">
        <v>2</v>
      </c>
      <c r="F186" s="76"/>
      <c r="G186" s="8">
        <f t="shared" si="6"/>
        <v>0</v>
      </c>
    </row>
    <row r="187" spans="1:9">
      <c r="A187" s="385">
        <v>6.2</v>
      </c>
      <c r="B187" s="102"/>
      <c r="C187" s="43" t="s">
        <v>313</v>
      </c>
      <c r="D187" s="70" t="s">
        <v>137</v>
      </c>
      <c r="E187" s="46">
        <v>1</v>
      </c>
      <c r="F187" s="76"/>
      <c r="G187" s="8">
        <f t="shared" si="6"/>
        <v>0</v>
      </c>
    </row>
    <row r="188" spans="1:9">
      <c r="A188" s="385"/>
      <c r="B188" s="102"/>
      <c r="C188" s="103" t="s">
        <v>305</v>
      </c>
      <c r="D188" s="70" t="s">
        <v>137</v>
      </c>
      <c r="E188" s="46">
        <v>1</v>
      </c>
      <c r="F188" s="76"/>
      <c r="G188" s="8">
        <f t="shared" si="6"/>
        <v>0</v>
      </c>
    </row>
    <row r="189" spans="1:9">
      <c r="A189" s="385"/>
      <c r="B189" s="102"/>
      <c r="C189" s="104" t="s">
        <v>684</v>
      </c>
      <c r="D189" s="70" t="s">
        <v>137</v>
      </c>
      <c r="E189" s="46">
        <v>2</v>
      </c>
      <c r="F189" s="76"/>
      <c r="G189" s="8">
        <f t="shared" si="6"/>
        <v>0</v>
      </c>
    </row>
    <row r="190" spans="1:9">
      <c r="A190" s="385"/>
      <c r="B190" s="102"/>
      <c r="C190" s="104" t="s">
        <v>306</v>
      </c>
      <c r="D190" s="70" t="s">
        <v>137</v>
      </c>
      <c r="E190" s="46">
        <v>2</v>
      </c>
      <c r="F190" s="76"/>
      <c r="G190" s="8">
        <f t="shared" si="6"/>
        <v>0</v>
      </c>
    </row>
    <row r="191" spans="1:9">
      <c r="A191" s="385"/>
      <c r="B191" s="102"/>
      <c r="C191" s="104" t="s">
        <v>307</v>
      </c>
      <c r="D191" s="70" t="s">
        <v>137</v>
      </c>
      <c r="E191" s="46">
        <v>2</v>
      </c>
      <c r="F191" s="76"/>
      <c r="G191" s="8">
        <f t="shared" si="6"/>
        <v>0</v>
      </c>
    </row>
    <row r="192" spans="1:9" ht="25.5">
      <c r="A192" s="385"/>
      <c r="B192" s="102"/>
      <c r="C192" s="104" t="s">
        <v>314</v>
      </c>
      <c r="D192" s="70" t="s">
        <v>137</v>
      </c>
      <c r="E192" s="46">
        <v>1</v>
      </c>
      <c r="F192" s="76"/>
      <c r="G192" s="8">
        <f t="shared" si="6"/>
        <v>0</v>
      </c>
    </row>
    <row r="193" spans="1:7">
      <c r="A193" s="385"/>
      <c r="B193" s="102"/>
      <c r="C193" s="104" t="s">
        <v>309</v>
      </c>
      <c r="D193" s="70" t="s">
        <v>137</v>
      </c>
      <c r="E193" s="46">
        <v>1</v>
      </c>
      <c r="F193" s="76"/>
      <c r="G193" s="8">
        <f t="shared" si="6"/>
        <v>0</v>
      </c>
    </row>
    <row r="194" spans="1:7">
      <c r="A194" s="385"/>
      <c r="B194" s="102"/>
      <c r="C194" s="104" t="s">
        <v>310</v>
      </c>
      <c r="D194" s="70" t="s">
        <v>137</v>
      </c>
      <c r="E194" s="46">
        <v>1</v>
      </c>
      <c r="F194" s="76"/>
      <c r="G194" s="8">
        <f t="shared" si="6"/>
        <v>0</v>
      </c>
    </row>
    <row r="195" spans="1:7">
      <c r="A195" s="385"/>
      <c r="B195" s="102"/>
      <c r="C195" s="104" t="s">
        <v>661</v>
      </c>
      <c r="D195" s="70" t="s">
        <v>137</v>
      </c>
      <c r="E195" s="46">
        <v>1</v>
      </c>
      <c r="F195" s="76"/>
      <c r="G195" s="8">
        <f t="shared" si="6"/>
        <v>0</v>
      </c>
    </row>
    <row r="196" spans="1:7">
      <c r="A196" s="385"/>
      <c r="B196" s="102"/>
      <c r="C196" s="104" t="s">
        <v>311</v>
      </c>
      <c r="D196" s="70" t="s">
        <v>137</v>
      </c>
      <c r="E196" s="46">
        <v>1</v>
      </c>
      <c r="F196" s="76"/>
      <c r="G196" s="8">
        <f t="shared" si="6"/>
        <v>0</v>
      </c>
    </row>
    <row r="197" spans="1:7">
      <c r="A197" s="385"/>
      <c r="B197" s="102"/>
      <c r="C197" s="104" t="s">
        <v>312</v>
      </c>
      <c r="D197" s="70" t="s">
        <v>137</v>
      </c>
      <c r="E197" s="46">
        <v>2</v>
      </c>
      <c r="F197" s="76"/>
      <c r="G197" s="8">
        <f t="shared" si="6"/>
        <v>0</v>
      </c>
    </row>
    <row r="198" spans="1:7">
      <c r="A198" s="385">
        <v>6.3</v>
      </c>
      <c r="B198" s="102"/>
      <c r="C198" s="43" t="s">
        <v>315</v>
      </c>
      <c r="D198" s="70" t="s">
        <v>137</v>
      </c>
      <c r="E198" s="46">
        <v>1</v>
      </c>
      <c r="F198" s="76"/>
      <c r="G198" s="8">
        <f t="shared" si="6"/>
        <v>0</v>
      </c>
    </row>
    <row r="199" spans="1:7">
      <c r="A199" s="385"/>
      <c r="B199" s="102"/>
      <c r="C199" s="103" t="s">
        <v>305</v>
      </c>
      <c r="D199" s="70" t="s">
        <v>137</v>
      </c>
      <c r="E199" s="46">
        <v>1</v>
      </c>
      <c r="F199" s="76"/>
      <c r="G199" s="8">
        <f t="shared" si="6"/>
        <v>0</v>
      </c>
    </row>
    <row r="200" spans="1:7">
      <c r="A200" s="385"/>
      <c r="B200" s="102"/>
      <c r="C200" s="104" t="s">
        <v>684</v>
      </c>
      <c r="D200" s="70" t="s">
        <v>137</v>
      </c>
      <c r="E200" s="46">
        <v>2</v>
      </c>
      <c r="F200" s="76"/>
      <c r="G200" s="8">
        <f t="shared" si="6"/>
        <v>0</v>
      </c>
    </row>
    <row r="201" spans="1:7">
      <c r="A201" s="385"/>
      <c r="B201" s="102"/>
      <c r="C201" s="104" t="s">
        <v>306</v>
      </c>
      <c r="D201" s="70" t="s">
        <v>137</v>
      </c>
      <c r="E201" s="46">
        <v>2</v>
      </c>
      <c r="F201" s="76"/>
      <c r="G201" s="8">
        <f t="shared" si="6"/>
        <v>0</v>
      </c>
    </row>
    <row r="202" spans="1:7">
      <c r="A202" s="385"/>
      <c r="B202" s="102"/>
      <c r="C202" s="104" t="s">
        <v>307</v>
      </c>
      <c r="D202" s="70" t="s">
        <v>137</v>
      </c>
      <c r="E202" s="46">
        <v>2</v>
      </c>
      <c r="F202" s="76"/>
      <c r="G202" s="8">
        <f t="shared" si="6"/>
        <v>0</v>
      </c>
    </row>
    <row r="203" spans="1:7" ht="25.5">
      <c r="A203" s="385"/>
      <c r="B203" s="102"/>
      <c r="C203" s="104" t="s">
        <v>314</v>
      </c>
      <c r="D203" s="70" t="s">
        <v>137</v>
      </c>
      <c r="E203" s="46">
        <v>1</v>
      </c>
      <c r="F203" s="76"/>
      <c r="G203" s="8">
        <f t="shared" si="6"/>
        <v>0</v>
      </c>
    </row>
    <row r="204" spans="1:7">
      <c r="A204" s="385"/>
      <c r="B204" s="102"/>
      <c r="C204" s="104" t="s">
        <v>309</v>
      </c>
      <c r="D204" s="70" t="s">
        <v>137</v>
      </c>
      <c r="E204" s="46">
        <v>1</v>
      </c>
      <c r="F204" s="76"/>
      <c r="G204" s="8">
        <f t="shared" si="6"/>
        <v>0</v>
      </c>
    </row>
    <row r="205" spans="1:7">
      <c r="A205" s="385"/>
      <c r="B205" s="102"/>
      <c r="C205" s="104" t="s">
        <v>310</v>
      </c>
      <c r="D205" s="70" t="s">
        <v>137</v>
      </c>
      <c r="E205" s="46">
        <v>1</v>
      </c>
      <c r="F205" s="76"/>
      <c r="G205" s="8">
        <f t="shared" si="6"/>
        <v>0</v>
      </c>
    </row>
    <row r="206" spans="1:7">
      <c r="A206" s="385"/>
      <c r="B206" s="102"/>
      <c r="C206" s="104" t="s">
        <v>661</v>
      </c>
      <c r="D206" s="70" t="s">
        <v>137</v>
      </c>
      <c r="E206" s="46">
        <v>1</v>
      </c>
      <c r="F206" s="76"/>
      <c r="G206" s="8">
        <f t="shared" si="6"/>
        <v>0</v>
      </c>
    </row>
    <row r="207" spans="1:7">
      <c r="A207" s="385"/>
      <c r="B207" s="102"/>
      <c r="C207" s="104" t="s">
        <v>311</v>
      </c>
      <c r="D207" s="70" t="s">
        <v>137</v>
      </c>
      <c r="E207" s="46">
        <v>1</v>
      </c>
      <c r="F207" s="76"/>
      <c r="G207" s="8">
        <f t="shared" si="6"/>
        <v>0</v>
      </c>
    </row>
    <row r="208" spans="1:7">
      <c r="A208" s="385"/>
      <c r="B208" s="102"/>
      <c r="C208" s="104" t="s">
        <v>312</v>
      </c>
      <c r="D208" s="70" t="s">
        <v>137</v>
      </c>
      <c r="E208" s="46">
        <v>2</v>
      </c>
      <c r="F208" s="76"/>
      <c r="G208" s="8">
        <f t="shared" si="6"/>
        <v>0</v>
      </c>
    </row>
    <row r="209" spans="1:7">
      <c r="A209" s="385">
        <v>6.4</v>
      </c>
      <c r="B209" s="102"/>
      <c r="C209" s="43" t="s">
        <v>316</v>
      </c>
      <c r="D209" s="70" t="s">
        <v>137</v>
      </c>
      <c r="E209" s="46">
        <v>1</v>
      </c>
      <c r="F209" s="76"/>
      <c r="G209" s="8">
        <f t="shared" si="6"/>
        <v>0</v>
      </c>
    </row>
    <row r="210" spans="1:7">
      <c r="A210" s="385"/>
      <c r="B210" s="102"/>
      <c r="C210" s="103" t="s">
        <v>305</v>
      </c>
      <c r="D210" s="70" t="s">
        <v>137</v>
      </c>
      <c r="E210" s="46">
        <v>1</v>
      </c>
      <c r="F210" s="76"/>
      <c r="G210" s="8">
        <f t="shared" si="6"/>
        <v>0</v>
      </c>
    </row>
    <row r="211" spans="1:7">
      <c r="A211" s="385"/>
      <c r="B211" s="102"/>
      <c r="C211" s="104" t="s">
        <v>662</v>
      </c>
      <c r="D211" s="70" t="s">
        <v>137</v>
      </c>
      <c r="E211" s="46">
        <v>2</v>
      </c>
      <c r="F211" s="76"/>
      <c r="G211" s="8">
        <f t="shared" si="6"/>
        <v>0</v>
      </c>
    </row>
    <row r="212" spans="1:7">
      <c r="A212" s="385"/>
      <c r="B212" s="102"/>
      <c r="C212" s="104" t="s">
        <v>306</v>
      </c>
      <c r="D212" s="70" t="s">
        <v>137</v>
      </c>
      <c r="E212" s="46">
        <v>2</v>
      </c>
      <c r="F212" s="76"/>
      <c r="G212" s="8">
        <f t="shared" si="6"/>
        <v>0</v>
      </c>
    </row>
    <row r="213" spans="1:7">
      <c r="A213" s="385"/>
      <c r="B213" s="102"/>
      <c r="C213" s="104" t="s">
        <v>307</v>
      </c>
      <c r="D213" s="70" t="s">
        <v>137</v>
      </c>
      <c r="E213" s="46">
        <v>2</v>
      </c>
      <c r="F213" s="76"/>
      <c r="G213" s="8">
        <f t="shared" si="6"/>
        <v>0</v>
      </c>
    </row>
    <row r="214" spans="1:7" ht="25.5">
      <c r="A214" s="385"/>
      <c r="B214" s="102"/>
      <c r="C214" s="104" t="s">
        <v>314</v>
      </c>
      <c r="D214" s="70" t="s">
        <v>137</v>
      </c>
      <c r="E214" s="46">
        <v>1</v>
      </c>
      <c r="F214" s="76"/>
      <c r="G214" s="8">
        <f t="shared" si="6"/>
        <v>0</v>
      </c>
    </row>
    <row r="215" spans="1:7">
      <c r="A215" s="385"/>
      <c r="B215" s="102"/>
      <c r="C215" s="104" t="s">
        <v>309</v>
      </c>
      <c r="D215" s="70" t="s">
        <v>137</v>
      </c>
      <c r="E215" s="46">
        <v>1</v>
      </c>
      <c r="F215" s="76"/>
      <c r="G215" s="8">
        <f t="shared" si="6"/>
        <v>0</v>
      </c>
    </row>
    <row r="216" spans="1:7">
      <c r="A216" s="385"/>
      <c r="B216" s="102"/>
      <c r="C216" s="104" t="s">
        <v>310</v>
      </c>
      <c r="D216" s="70" t="s">
        <v>137</v>
      </c>
      <c r="E216" s="46">
        <v>1</v>
      </c>
      <c r="F216" s="76"/>
      <c r="G216" s="8">
        <f t="shared" si="6"/>
        <v>0</v>
      </c>
    </row>
    <row r="217" spans="1:7">
      <c r="A217" s="385"/>
      <c r="B217" s="102"/>
      <c r="C217" s="104" t="s">
        <v>661</v>
      </c>
      <c r="D217" s="70" t="s">
        <v>137</v>
      </c>
      <c r="E217" s="46">
        <v>1</v>
      </c>
      <c r="F217" s="76"/>
      <c r="G217" s="8">
        <f t="shared" si="6"/>
        <v>0</v>
      </c>
    </row>
    <row r="218" spans="1:7">
      <c r="A218" s="385"/>
      <c r="B218" s="102"/>
      <c r="C218" s="104" t="s">
        <v>311</v>
      </c>
      <c r="D218" s="70" t="s">
        <v>137</v>
      </c>
      <c r="E218" s="46">
        <v>1</v>
      </c>
      <c r="F218" s="76"/>
      <c r="G218" s="8">
        <f t="shared" si="6"/>
        <v>0</v>
      </c>
    </row>
    <row r="219" spans="1:7">
      <c r="A219" s="385"/>
      <c r="B219" s="102"/>
      <c r="C219" s="104" t="s">
        <v>312</v>
      </c>
      <c r="D219" s="70" t="s">
        <v>137</v>
      </c>
      <c r="E219" s="46">
        <v>2</v>
      </c>
      <c r="F219" s="76"/>
      <c r="G219" s="8">
        <f t="shared" si="6"/>
        <v>0</v>
      </c>
    </row>
    <row r="220" spans="1:7">
      <c r="A220" s="102">
        <v>6.5</v>
      </c>
      <c r="B220" s="102"/>
      <c r="C220" s="95" t="s">
        <v>600</v>
      </c>
      <c r="D220" s="70" t="s">
        <v>11</v>
      </c>
      <c r="E220" s="46">
        <v>4500</v>
      </c>
      <c r="F220" s="76"/>
      <c r="G220" s="8">
        <f t="shared" si="6"/>
        <v>0</v>
      </c>
    </row>
    <row r="221" spans="1:7">
      <c r="A221" s="102">
        <v>6.6</v>
      </c>
      <c r="B221" s="102"/>
      <c r="C221" s="95" t="s">
        <v>317</v>
      </c>
      <c r="D221" s="70" t="s">
        <v>137</v>
      </c>
      <c r="E221" s="46">
        <v>86</v>
      </c>
      <c r="F221" s="76"/>
      <c r="G221" s="8">
        <f t="shared" si="6"/>
        <v>0</v>
      </c>
    </row>
    <row r="222" spans="1:7" ht="38.25">
      <c r="A222" s="102">
        <v>6.7</v>
      </c>
      <c r="B222" s="102"/>
      <c r="C222" s="79" t="s">
        <v>663</v>
      </c>
      <c r="D222" s="70" t="s">
        <v>137</v>
      </c>
      <c r="E222" s="46">
        <v>19</v>
      </c>
      <c r="F222" s="76"/>
      <c r="G222" s="8">
        <f t="shared" si="6"/>
        <v>0</v>
      </c>
    </row>
    <row r="223" spans="1:7">
      <c r="A223" s="102">
        <v>6.8</v>
      </c>
      <c r="B223" s="102"/>
      <c r="C223" s="95" t="s">
        <v>318</v>
      </c>
      <c r="D223" s="70" t="s">
        <v>137</v>
      </c>
      <c r="E223" s="46">
        <v>0</v>
      </c>
      <c r="F223" s="76"/>
      <c r="G223" s="8">
        <f t="shared" si="6"/>
        <v>0</v>
      </c>
    </row>
    <row r="224" spans="1:7" ht="25.5">
      <c r="A224" s="102">
        <v>6.9</v>
      </c>
      <c r="B224" s="102"/>
      <c r="C224" s="95" t="s">
        <v>319</v>
      </c>
      <c r="D224" s="70" t="s">
        <v>11</v>
      </c>
      <c r="E224" s="46">
        <v>500</v>
      </c>
      <c r="F224" s="76"/>
      <c r="G224" s="8">
        <f t="shared" si="6"/>
        <v>0</v>
      </c>
    </row>
    <row r="225" spans="1:7" ht="25.5">
      <c r="A225" s="90">
        <v>6.1</v>
      </c>
      <c r="B225" s="90"/>
      <c r="C225" s="95" t="s">
        <v>320</v>
      </c>
      <c r="D225" s="70" t="s">
        <v>11</v>
      </c>
      <c r="E225" s="46">
        <v>300</v>
      </c>
      <c r="F225" s="76"/>
      <c r="G225" s="8">
        <f t="shared" si="6"/>
        <v>0</v>
      </c>
    </row>
    <row r="226" spans="1:7">
      <c r="A226" s="90">
        <v>6.11</v>
      </c>
      <c r="B226" s="90"/>
      <c r="C226" s="95" t="s">
        <v>321</v>
      </c>
      <c r="D226" s="70" t="s">
        <v>11</v>
      </c>
      <c r="E226" s="80">
        <v>2500</v>
      </c>
      <c r="F226" s="76"/>
      <c r="G226" s="8">
        <f t="shared" si="6"/>
        <v>0</v>
      </c>
    </row>
    <row r="227" spans="1:7">
      <c r="A227" s="90">
        <v>6.12</v>
      </c>
      <c r="B227" s="90"/>
      <c r="C227" s="95" t="s">
        <v>322</v>
      </c>
      <c r="D227" s="70" t="s">
        <v>11</v>
      </c>
      <c r="E227" s="80">
        <v>700</v>
      </c>
      <c r="F227" s="76"/>
      <c r="G227" s="8">
        <f t="shared" si="6"/>
        <v>0</v>
      </c>
    </row>
    <row r="228" spans="1:7">
      <c r="A228" s="90">
        <v>6.13</v>
      </c>
      <c r="B228" s="90"/>
      <c r="C228" s="95" t="s">
        <v>323</v>
      </c>
      <c r="D228" s="70" t="s">
        <v>11</v>
      </c>
      <c r="E228" s="80">
        <v>400</v>
      </c>
      <c r="F228" s="76"/>
      <c r="G228" s="8">
        <f t="shared" si="6"/>
        <v>0</v>
      </c>
    </row>
    <row r="229" spans="1:7">
      <c r="A229" s="97"/>
      <c r="B229" s="97"/>
      <c r="C229" s="98"/>
      <c r="D229" s="57"/>
      <c r="E229" s="99"/>
      <c r="F229" s="100"/>
      <c r="G229" s="9"/>
    </row>
    <row r="230" spans="1:7" ht="16.5" customHeight="1">
      <c r="A230" s="97"/>
      <c r="B230" s="97"/>
      <c r="C230" s="98"/>
      <c r="D230" s="57"/>
      <c r="E230" s="99"/>
      <c r="F230" s="20" t="s">
        <v>595</v>
      </c>
      <c r="G230" s="8">
        <f>SUM(G176:G228)</f>
        <v>0</v>
      </c>
    </row>
    <row r="231" spans="1:7" ht="16.5" customHeight="1">
      <c r="A231" s="81"/>
      <c r="B231" s="81"/>
      <c r="C231" s="82"/>
      <c r="D231" s="83"/>
      <c r="E231" s="84"/>
      <c r="F231" s="83"/>
      <c r="G231" s="9"/>
    </row>
    <row r="232" spans="1:7" ht="16.5" customHeight="1">
      <c r="A232" s="105">
        <v>7</v>
      </c>
      <c r="B232" s="395" t="s">
        <v>324</v>
      </c>
      <c r="C232" s="395"/>
      <c r="D232" s="395"/>
      <c r="E232" s="395"/>
      <c r="F232" s="395"/>
      <c r="G232" s="395"/>
    </row>
    <row r="233" spans="1:7" ht="40.5" customHeight="1">
      <c r="A233" s="102">
        <v>7.1</v>
      </c>
      <c r="B233" s="102"/>
      <c r="C233" s="95" t="s">
        <v>325</v>
      </c>
      <c r="D233" s="70" t="s">
        <v>137</v>
      </c>
      <c r="E233" s="46">
        <v>12</v>
      </c>
      <c r="F233" s="76"/>
      <c r="G233" s="8">
        <f>E233*F233</f>
        <v>0</v>
      </c>
    </row>
    <row r="234" spans="1:7" ht="51.75" customHeight="1">
      <c r="A234" s="102">
        <v>7.2</v>
      </c>
      <c r="B234" s="102"/>
      <c r="C234" s="95" t="s">
        <v>326</v>
      </c>
      <c r="D234" s="70" t="s">
        <v>137</v>
      </c>
      <c r="E234" s="46">
        <v>0</v>
      </c>
      <c r="F234" s="76"/>
      <c r="G234" s="8">
        <f t="shared" ref="G234:G236" si="7">E234*F234</f>
        <v>0</v>
      </c>
    </row>
    <row r="235" spans="1:7" ht="25.5">
      <c r="A235" s="102">
        <v>7.3</v>
      </c>
      <c r="B235" s="102"/>
      <c r="C235" s="78" t="s">
        <v>327</v>
      </c>
      <c r="D235" s="70" t="s">
        <v>137</v>
      </c>
      <c r="E235" s="46">
        <v>1</v>
      </c>
      <c r="F235" s="76"/>
      <c r="G235" s="8">
        <f t="shared" si="7"/>
        <v>0</v>
      </c>
    </row>
    <row r="236" spans="1:7" ht="20.25" customHeight="1">
      <c r="A236" s="102">
        <v>7.4</v>
      </c>
      <c r="B236" s="102"/>
      <c r="C236" s="95" t="s">
        <v>601</v>
      </c>
      <c r="D236" s="70" t="s">
        <v>11</v>
      </c>
      <c r="E236" s="80">
        <v>1000</v>
      </c>
      <c r="F236" s="76"/>
      <c r="G236" s="8">
        <f t="shared" si="7"/>
        <v>0</v>
      </c>
    </row>
    <row r="237" spans="1:7" ht="16.5" customHeight="1">
      <c r="A237" s="97"/>
      <c r="B237" s="97"/>
      <c r="C237" s="98"/>
      <c r="D237" s="57"/>
      <c r="E237" s="99"/>
      <c r="F237" s="100"/>
      <c r="G237" s="9"/>
    </row>
    <row r="238" spans="1:7" ht="16.5" customHeight="1">
      <c r="A238" s="97"/>
      <c r="B238" s="97"/>
      <c r="C238" s="98"/>
      <c r="D238" s="57"/>
      <c r="E238" s="99"/>
      <c r="F238" s="20" t="s">
        <v>602</v>
      </c>
      <c r="G238" s="8">
        <f>SUM(G233:G236)</f>
        <v>0</v>
      </c>
    </row>
    <row r="239" spans="1:7" ht="16.5" customHeight="1">
      <c r="A239" s="81"/>
      <c r="B239" s="81"/>
      <c r="C239" s="82"/>
      <c r="D239" s="83"/>
      <c r="E239" s="84"/>
      <c r="F239" s="83"/>
      <c r="G239" s="9"/>
    </row>
    <row r="240" spans="1:7" ht="16.5" customHeight="1">
      <c r="A240" s="105">
        <v>8</v>
      </c>
      <c r="B240" s="392" t="s">
        <v>328</v>
      </c>
      <c r="C240" s="392"/>
      <c r="D240" s="392"/>
      <c r="E240" s="392"/>
      <c r="F240" s="392"/>
      <c r="G240" s="392"/>
    </row>
    <row r="241" spans="1:7" ht="151.5" customHeight="1">
      <c r="A241" s="102">
        <v>8.1</v>
      </c>
      <c r="B241" s="102"/>
      <c r="C241" s="79" t="s">
        <v>329</v>
      </c>
      <c r="D241" s="70" t="s">
        <v>137</v>
      </c>
      <c r="E241" s="53">
        <v>1</v>
      </c>
      <c r="F241" s="86"/>
      <c r="G241" s="8">
        <f>E241*F241</f>
        <v>0</v>
      </c>
    </row>
    <row r="242" spans="1:7" ht="147" customHeight="1">
      <c r="A242" s="102">
        <v>8.1999999999999993</v>
      </c>
      <c r="B242" s="102"/>
      <c r="C242" s="79" t="s">
        <v>330</v>
      </c>
      <c r="D242" s="70" t="s">
        <v>137</v>
      </c>
      <c r="E242" s="87">
        <v>1</v>
      </c>
      <c r="F242" s="88"/>
      <c r="G242" s="8">
        <f t="shared" ref="G242:G252" si="8">E242*F242</f>
        <v>0</v>
      </c>
    </row>
    <row r="243" spans="1:7" ht="17.25" customHeight="1">
      <c r="A243" s="102">
        <v>8.3000000000000007</v>
      </c>
      <c r="B243" s="102"/>
      <c r="C243" s="78" t="s">
        <v>331</v>
      </c>
      <c r="D243" s="70" t="s">
        <v>137</v>
      </c>
      <c r="E243" s="89">
        <v>1</v>
      </c>
      <c r="F243" s="88"/>
      <c r="G243" s="8">
        <f t="shared" si="8"/>
        <v>0</v>
      </c>
    </row>
    <row r="244" spans="1:7" ht="17.25" customHeight="1">
      <c r="A244" s="102">
        <v>8.4</v>
      </c>
      <c r="B244" s="102"/>
      <c r="C244" s="78" t="s">
        <v>332</v>
      </c>
      <c r="D244" s="70" t="s">
        <v>137</v>
      </c>
      <c r="E244" s="89">
        <v>1</v>
      </c>
      <c r="F244" s="88"/>
      <c r="G244" s="8">
        <f t="shared" si="8"/>
        <v>0</v>
      </c>
    </row>
    <row r="245" spans="1:7" ht="17.25" customHeight="1">
      <c r="A245" s="102">
        <v>8.5</v>
      </c>
      <c r="B245" s="102"/>
      <c r="C245" s="78" t="s">
        <v>333</v>
      </c>
      <c r="D245" s="70" t="s">
        <v>137</v>
      </c>
      <c r="E245" s="89">
        <v>1</v>
      </c>
      <c r="F245" s="88"/>
      <c r="G245" s="8">
        <f t="shared" si="8"/>
        <v>0</v>
      </c>
    </row>
    <row r="246" spans="1:7" ht="17.25" customHeight="1">
      <c r="A246" s="102">
        <v>8.6</v>
      </c>
      <c r="B246" s="102"/>
      <c r="C246" s="78" t="s">
        <v>334</v>
      </c>
      <c r="D246" s="70" t="s">
        <v>137</v>
      </c>
      <c r="E246" s="89">
        <v>1</v>
      </c>
      <c r="F246" s="88"/>
      <c r="G246" s="8">
        <f t="shared" si="8"/>
        <v>0</v>
      </c>
    </row>
    <row r="247" spans="1:7" ht="17.25" customHeight="1">
      <c r="A247" s="102">
        <v>8.6999999999999993</v>
      </c>
      <c r="B247" s="102"/>
      <c r="C247" s="78" t="s">
        <v>335</v>
      </c>
      <c r="D247" s="70" t="s">
        <v>137</v>
      </c>
      <c r="E247" s="89">
        <v>1</v>
      </c>
      <c r="F247" s="88"/>
      <c r="G247" s="8">
        <f t="shared" si="8"/>
        <v>0</v>
      </c>
    </row>
    <row r="248" spans="1:7" ht="79.5" customHeight="1">
      <c r="A248" s="102">
        <v>8.8000000000000007</v>
      </c>
      <c r="B248" s="102"/>
      <c r="C248" s="78" t="s">
        <v>336</v>
      </c>
      <c r="D248" s="70" t="s">
        <v>137</v>
      </c>
      <c r="E248" s="89">
        <v>5</v>
      </c>
      <c r="F248" s="88"/>
      <c r="G248" s="8">
        <f t="shared" si="8"/>
        <v>0</v>
      </c>
    </row>
    <row r="249" spans="1:7" ht="90.75" customHeight="1">
      <c r="A249" s="102">
        <v>8.9</v>
      </c>
      <c r="B249" s="102"/>
      <c r="C249" s="78" t="s">
        <v>337</v>
      </c>
      <c r="D249" s="70" t="s">
        <v>137</v>
      </c>
      <c r="E249" s="89">
        <v>110</v>
      </c>
      <c r="F249" s="88"/>
      <c r="G249" s="8">
        <f t="shared" si="8"/>
        <v>0</v>
      </c>
    </row>
    <row r="250" spans="1:7" ht="21" customHeight="1">
      <c r="A250" s="90">
        <v>8.1</v>
      </c>
      <c r="B250" s="90"/>
      <c r="C250" s="78" t="s">
        <v>338</v>
      </c>
      <c r="D250" s="70" t="s">
        <v>137</v>
      </c>
      <c r="E250" s="89">
        <v>7</v>
      </c>
      <c r="F250" s="88"/>
      <c r="G250" s="8">
        <f t="shared" si="8"/>
        <v>0</v>
      </c>
    </row>
    <row r="251" spans="1:7" ht="65.25" customHeight="1">
      <c r="A251" s="90">
        <v>8.11</v>
      </c>
      <c r="B251" s="90"/>
      <c r="C251" s="79" t="s">
        <v>339</v>
      </c>
      <c r="D251" s="70" t="s">
        <v>137</v>
      </c>
      <c r="E251" s="89">
        <v>10</v>
      </c>
      <c r="F251" s="88"/>
      <c r="G251" s="8">
        <f t="shared" si="8"/>
        <v>0</v>
      </c>
    </row>
    <row r="252" spans="1:7" ht="54.75" customHeight="1">
      <c r="A252" s="90">
        <v>8.1199999999999992</v>
      </c>
      <c r="B252" s="90"/>
      <c r="C252" s="106" t="s">
        <v>340</v>
      </c>
      <c r="D252" s="70" t="s">
        <v>137</v>
      </c>
      <c r="E252" s="91">
        <v>1</v>
      </c>
      <c r="F252" s="92"/>
      <c r="G252" s="8">
        <f t="shared" si="8"/>
        <v>0</v>
      </c>
    </row>
    <row r="253" spans="1:7" ht="16.5" customHeight="1">
      <c r="A253" s="97"/>
      <c r="B253" s="97"/>
      <c r="C253" s="98"/>
      <c r="D253" s="57"/>
      <c r="E253" s="99"/>
      <c r="F253" s="100"/>
      <c r="G253" s="9"/>
    </row>
    <row r="254" spans="1:7" ht="16.5" customHeight="1">
      <c r="A254" s="97"/>
      <c r="B254" s="97"/>
      <c r="C254" s="98"/>
      <c r="D254" s="57"/>
      <c r="E254" s="99"/>
      <c r="F254" s="20" t="s">
        <v>603</v>
      </c>
      <c r="G254" s="8">
        <f>SUM(G241:G252)</f>
        <v>0</v>
      </c>
    </row>
    <row r="255" spans="1:7" ht="16.5" customHeight="1">
      <c r="A255" s="81"/>
      <c r="B255" s="81"/>
      <c r="C255" s="82"/>
      <c r="D255" s="83"/>
      <c r="E255" s="84"/>
      <c r="F255" s="83"/>
      <c r="G255" s="9"/>
    </row>
    <row r="256" spans="1:7" ht="16.5" customHeight="1">
      <c r="A256" s="105">
        <v>9</v>
      </c>
      <c r="B256" s="392" t="s">
        <v>341</v>
      </c>
      <c r="C256" s="396"/>
      <c r="D256" s="396"/>
      <c r="E256" s="396"/>
      <c r="F256" s="396"/>
      <c r="G256" s="396"/>
    </row>
    <row r="257" spans="1:7" ht="15" customHeight="1">
      <c r="A257" s="93">
        <v>9.1</v>
      </c>
      <c r="B257" s="93"/>
      <c r="C257" s="78" t="s">
        <v>342</v>
      </c>
      <c r="D257" s="70" t="s">
        <v>137</v>
      </c>
      <c r="E257" s="46">
        <v>210</v>
      </c>
      <c r="F257" s="66"/>
      <c r="G257" s="8">
        <f>E257*F257</f>
        <v>0</v>
      </c>
    </row>
    <row r="258" spans="1:7" ht="17.25" customHeight="1">
      <c r="A258" s="93">
        <v>9.1999999999999993</v>
      </c>
      <c r="B258" s="93"/>
      <c r="C258" s="78" t="s">
        <v>343</v>
      </c>
      <c r="D258" s="70" t="s">
        <v>137</v>
      </c>
      <c r="E258" s="46">
        <v>18</v>
      </c>
      <c r="F258" s="66"/>
      <c r="G258" s="8">
        <f t="shared" ref="G258:G268" si="9">E258*F258</f>
        <v>0</v>
      </c>
    </row>
    <row r="259" spans="1:7" ht="31.5" customHeight="1">
      <c r="A259" s="93">
        <v>9.3000000000000007</v>
      </c>
      <c r="B259" s="93"/>
      <c r="C259" s="94" t="s">
        <v>344</v>
      </c>
      <c r="D259" s="70" t="s">
        <v>137</v>
      </c>
      <c r="E259" s="66">
        <v>26</v>
      </c>
      <c r="F259" s="66"/>
      <c r="G259" s="8">
        <f t="shared" si="9"/>
        <v>0</v>
      </c>
    </row>
    <row r="260" spans="1:7" ht="25.5">
      <c r="A260" s="93">
        <v>9.4</v>
      </c>
      <c r="B260" s="93"/>
      <c r="C260" s="44" t="s">
        <v>345</v>
      </c>
      <c r="D260" s="70" t="s">
        <v>137</v>
      </c>
      <c r="E260" s="66">
        <v>36</v>
      </c>
      <c r="F260" s="66"/>
      <c r="G260" s="8">
        <f t="shared" si="9"/>
        <v>0</v>
      </c>
    </row>
    <row r="261" spans="1:7" ht="25.5">
      <c r="A261" s="93">
        <v>9.5</v>
      </c>
      <c r="B261" s="93"/>
      <c r="C261" s="79" t="s">
        <v>346</v>
      </c>
      <c r="D261" s="70" t="s">
        <v>137</v>
      </c>
      <c r="E261" s="46">
        <v>12</v>
      </c>
      <c r="F261" s="66"/>
      <c r="G261" s="8">
        <f t="shared" si="9"/>
        <v>0</v>
      </c>
    </row>
    <row r="262" spans="1:7" ht="14.25" customHeight="1">
      <c r="A262" s="93">
        <v>9.6</v>
      </c>
      <c r="B262" s="93"/>
      <c r="C262" s="79" t="s">
        <v>347</v>
      </c>
      <c r="D262" s="70" t="s">
        <v>137</v>
      </c>
      <c r="E262" s="46">
        <v>58</v>
      </c>
      <c r="F262" s="66"/>
      <c r="G262" s="8">
        <f t="shared" si="9"/>
        <v>0</v>
      </c>
    </row>
    <row r="263" spans="1:7" ht="14.25" customHeight="1">
      <c r="A263" s="93">
        <v>9.6999999999999993</v>
      </c>
      <c r="B263" s="93"/>
      <c r="C263" s="79" t="s">
        <v>348</v>
      </c>
      <c r="D263" s="70" t="s">
        <v>137</v>
      </c>
      <c r="E263" s="46">
        <v>3</v>
      </c>
      <c r="F263" s="66"/>
      <c r="G263" s="8">
        <f t="shared" si="9"/>
        <v>0</v>
      </c>
    </row>
    <row r="264" spans="1:7" ht="14.25" customHeight="1">
      <c r="A264" s="102">
        <v>9.8000000000000007</v>
      </c>
      <c r="B264" s="102"/>
      <c r="C264" s="79" t="s">
        <v>349</v>
      </c>
      <c r="D264" s="70" t="s">
        <v>137</v>
      </c>
      <c r="E264" s="46">
        <v>3</v>
      </c>
      <c r="F264" s="66"/>
      <c r="G264" s="8">
        <f t="shared" si="9"/>
        <v>0</v>
      </c>
    </row>
    <row r="265" spans="1:7" ht="14.25" customHeight="1">
      <c r="A265" s="102">
        <v>9.9</v>
      </c>
      <c r="B265" s="102"/>
      <c r="C265" s="79" t="s">
        <v>350</v>
      </c>
      <c r="D265" s="70" t="s">
        <v>137</v>
      </c>
      <c r="E265" s="46">
        <v>51</v>
      </c>
      <c r="F265" s="66"/>
      <c r="G265" s="8">
        <f t="shared" si="9"/>
        <v>0</v>
      </c>
    </row>
    <row r="266" spans="1:7" ht="14.25" customHeight="1">
      <c r="A266" s="90">
        <v>9.1</v>
      </c>
      <c r="B266" s="90"/>
      <c r="C266" s="79" t="s">
        <v>351</v>
      </c>
      <c r="D266" s="70" t="s">
        <v>137</v>
      </c>
      <c r="E266" s="46">
        <v>18</v>
      </c>
      <c r="F266" s="66"/>
      <c r="G266" s="8">
        <f t="shared" si="9"/>
        <v>0</v>
      </c>
    </row>
    <row r="267" spans="1:7" ht="14.25" customHeight="1">
      <c r="A267" s="93">
        <v>9.11</v>
      </c>
      <c r="B267" s="93"/>
      <c r="C267" s="79" t="s">
        <v>352</v>
      </c>
      <c r="D267" s="70" t="s">
        <v>137</v>
      </c>
      <c r="E267" s="46">
        <v>4</v>
      </c>
      <c r="F267" s="66"/>
      <c r="G267" s="8">
        <f t="shared" si="9"/>
        <v>0</v>
      </c>
    </row>
    <row r="268" spans="1:7">
      <c r="A268" s="93">
        <v>9.1199999999999992</v>
      </c>
      <c r="B268" s="93"/>
      <c r="C268" s="79" t="s">
        <v>353</v>
      </c>
      <c r="D268" s="70" t="s">
        <v>137</v>
      </c>
      <c r="E268" s="46">
        <v>9</v>
      </c>
      <c r="F268" s="66"/>
      <c r="G268" s="8">
        <f t="shared" si="9"/>
        <v>0</v>
      </c>
    </row>
    <row r="269" spans="1:7" ht="31.5" customHeight="1">
      <c r="A269" s="97"/>
      <c r="B269" s="97"/>
      <c r="C269" s="98"/>
      <c r="D269" s="57"/>
      <c r="E269" s="99"/>
      <c r="F269" s="100"/>
      <c r="G269" s="9"/>
    </row>
    <row r="270" spans="1:7" ht="16.5" customHeight="1">
      <c r="A270" s="97"/>
      <c r="B270" s="97"/>
      <c r="C270" s="98"/>
      <c r="D270" s="57"/>
      <c r="E270" s="99"/>
      <c r="F270" s="20" t="s">
        <v>604</v>
      </c>
      <c r="G270" s="8">
        <f>SUM(G257:G268)</f>
        <v>0</v>
      </c>
    </row>
    <row r="271" spans="1:7" ht="16.5" customHeight="1">
      <c r="A271" s="81"/>
      <c r="B271" s="81"/>
      <c r="C271" s="82"/>
      <c r="D271" s="83"/>
      <c r="E271" s="84"/>
      <c r="F271" s="83"/>
      <c r="G271" s="9"/>
    </row>
    <row r="272" spans="1:7" ht="16.5" customHeight="1">
      <c r="A272" s="105">
        <v>10</v>
      </c>
      <c r="B272" s="392" t="s">
        <v>354</v>
      </c>
      <c r="C272" s="392"/>
      <c r="D272" s="392"/>
      <c r="E272" s="392"/>
      <c r="F272" s="392"/>
      <c r="G272" s="392"/>
    </row>
    <row r="273" spans="1:7" ht="38.25">
      <c r="A273" s="102">
        <v>10.1</v>
      </c>
      <c r="B273" s="102"/>
      <c r="C273" s="107" t="s">
        <v>355</v>
      </c>
      <c r="D273" s="70" t="s">
        <v>137</v>
      </c>
      <c r="E273" s="46">
        <v>1</v>
      </c>
      <c r="F273" s="66"/>
      <c r="G273" s="8">
        <f>E273*F273</f>
        <v>0</v>
      </c>
    </row>
    <row r="274" spans="1:7" ht="13.5" customHeight="1">
      <c r="A274" s="102">
        <v>10.199999999999999</v>
      </c>
      <c r="B274" s="102"/>
      <c r="C274" s="44" t="s">
        <v>664</v>
      </c>
      <c r="D274" s="70" t="s">
        <v>137</v>
      </c>
      <c r="E274" s="66">
        <v>83</v>
      </c>
      <c r="F274" s="66"/>
      <c r="G274" s="8">
        <f t="shared" ref="G274:G276" si="10">E274*F274</f>
        <v>0</v>
      </c>
    </row>
    <row r="275" spans="1:7" ht="89.25">
      <c r="A275" s="102">
        <v>10.3</v>
      </c>
      <c r="B275" s="102"/>
      <c r="C275" s="44" t="s">
        <v>356</v>
      </c>
      <c r="D275" s="70" t="s">
        <v>11</v>
      </c>
      <c r="E275" s="108">
        <v>800</v>
      </c>
      <c r="F275" s="66"/>
      <c r="G275" s="8">
        <f t="shared" si="10"/>
        <v>0</v>
      </c>
    </row>
    <row r="276" spans="1:7" ht="89.25">
      <c r="A276" s="102">
        <v>10.4</v>
      </c>
      <c r="B276" s="102"/>
      <c r="C276" s="44" t="s">
        <v>357</v>
      </c>
      <c r="D276" s="70" t="s">
        <v>11</v>
      </c>
      <c r="E276" s="108">
        <v>400</v>
      </c>
      <c r="F276" s="66"/>
      <c r="G276" s="8">
        <f t="shared" si="10"/>
        <v>0</v>
      </c>
    </row>
    <row r="277" spans="1:7" ht="21" customHeight="1">
      <c r="A277" s="97"/>
      <c r="B277" s="97"/>
      <c r="C277" s="98"/>
      <c r="D277" s="57"/>
      <c r="E277" s="99"/>
      <c r="F277" s="100"/>
      <c r="G277" s="9"/>
    </row>
    <row r="278" spans="1:7" ht="16.5" customHeight="1">
      <c r="A278" s="97"/>
      <c r="B278" s="97"/>
      <c r="C278" s="98"/>
      <c r="D278" s="57"/>
      <c r="E278" s="99"/>
      <c r="F278" s="20" t="s">
        <v>605</v>
      </c>
      <c r="G278" s="8">
        <f>SUM(G273:G276)</f>
        <v>0</v>
      </c>
    </row>
    <row r="279" spans="1:7" ht="16.5" customHeight="1">
      <c r="A279" s="81"/>
      <c r="B279" s="81"/>
      <c r="C279" s="82"/>
      <c r="D279" s="83"/>
      <c r="E279" s="84"/>
      <c r="F279" s="83"/>
      <c r="G279" s="9"/>
    </row>
    <row r="280" spans="1:7" ht="16.5" customHeight="1">
      <c r="A280" s="105">
        <v>11</v>
      </c>
      <c r="B280" s="392" t="s">
        <v>358</v>
      </c>
      <c r="C280" s="392"/>
      <c r="D280" s="392"/>
      <c r="E280" s="392"/>
      <c r="F280" s="392"/>
      <c r="G280" s="392"/>
    </row>
    <row r="281" spans="1:7" ht="16.5" customHeight="1">
      <c r="A281" s="102">
        <v>11.1</v>
      </c>
      <c r="B281" s="102"/>
      <c r="C281" s="107" t="s">
        <v>359</v>
      </c>
      <c r="D281" s="70" t="s">
        <v>137</v>
      </c>
      <c r="E281" s="46">
        <v>14</v>
      </c>
      <c r="F281" s="66"/>
      <c r="G281" s="8">
        <f>E281*F281</f>
        <v>0</v>
      </c>
    </row>
    <row r="282" spans="1:7" ht="16.5" customHeight="1">
      <c r="A282" s="102">
        <v>11.2</v>
      </c>
      <c r="B282" s="102"/>
      <c r="C282" s="44" t="s">
        <v>360</v>
      </c>
      <c r="D282" s="70" t="s">
        <v>137</v>
      </c>
      <c r="E282" s="66">
        <v>50</v>
      </c>
      <c r="F282" s="66"/>
      <c r="G282" s="8">
        <f t="shared" ref="G282:G289" si="11">E282*F282</f>
        <v>0</v>
      </c>
    </row>
    <row r="283" spans="1:7" ht="16.5" customHeight="1">
      <c r="A283" s="102">
        <v>11.3</v>
      </c>
      <c r="B283" s="102"/>
      <c r="C283" s="44" t="s">
        <v>361</v>
      </c>
      <c r="D283" s="70" t="s">
        <v>137</v>
      </c>
      <c r="E283" s="66">
        <v>50</v>
      </c>
      <c r="F283" s="66"/>
      <c r="G283" s="8">
        <f t="shared" si="11"/>
        <v>0</v>
      </c>
    </row>
    <row r="284" spans="1:7" ht="16.5" customHeight="1">
      <c r="A284" s="102">
        <v>11.4</v>
      </c>
      <c r="B284" s="102"/>
      <c r="C284" s="44" t="s">
        <v>362</v>
      </c>
      <c r="D284" s="70" t="s">
        <v>137</v>
      </c>
      <c r="E284" s="108">
        <v>50</v>
      </c>
      <c r="F284" s="66"/>
      <c r="G284" s="8">
        <f t="shared" si="11"/>
        <v>0</v>
      </c>
    </row>
    <row r="285" spans="1:7" ht="16.5" customHeight="1">
      <c r="A285" s="102">
        <v>11.5</v>
      </c>
      <c r="B285" s="102"/>
      <c r="C285" s="44" t="s">
        <v>363</v>
      </c>
      <c r="D285" s="70" t="s">
        <v>137</v>
      </c>
      <c r="E285" s="108">
        <v>1</v>
      </c>
      <c r="F285" s="66"/>
      <c r="G285" s="8">
        <f t="shared" si="11"/>
        <v>0</v>
      </c>
    </row>
    <row r="286" spans="1:7" ht="16.5" customHeight="1">
      <c r="A286" s="102">
        <v>11.6</v>
      </c>
      <c r="B286" s="102"/>
      <c r="C286" s="44" t="s">
        <v>364</v>
      </c>
      <c r="D286" s="70" t="s">
        <v>137</v>
      </c>
      <c r="E286" s="108">
        <v>1</v>
      </c>
      <c r="F286" s="66"/>
      <c r="G286" s="8">
        <f t="shared" si="11"/>
        <v>0</v>
      </c>
    </row>
    <row r="287" spans="1:7" ht="16.5" customHeight="1">
      <c r="A287" s="102">
        <v>11.7</v>
      </c>
      <c r="B287" s="102"/>
      <c r="C287" s="44" t="s">
        <v>365</v>
      </c>
      <c r="D287" s="70" t="s">
        <v>137</v>
      </c>
      <c r="E287" s="108">
        <v>50</v>
      </c>
      <c r="F287" s="66"/>
      <c r="G287" s="8">
        <f t="shared" si="11"/>
        <v>0</v>
      </c>
    </row>
    <row r="288" spans="1:7" ht="16.5" customHeight="1">
      <c r="A288" s="102">
        <v>11.8</v>
      </c>
      <c r="B288" s="102"/>
      <c r="C288" s="44" t="s">
        <v>665</v>
      </c>
      <c r="D288" s="70" t="s">
        <v>11</v>
      </c>
      <c r="E288" s="108">
        <v>600</v>
      </c>
      <c r="F288" s="66"/>
      <c r="G288" s="8">
        <f t="shared" si="11"/>
        <v>0</v>
      </c>
    </row>
    <row r="289" spans="1:7" ht="16.5" customHeight="1">
      <c r="A289" s="102">
        <v>11.9</v>
      </c>
      <c r="B289" s="102"/>
      <c r="C289" s="44" t="s">
        <v>366</v>
      </c>
      <c r="D289" s="70" t="s">
        <v>11</v>
      </c>
      <c r="E289" s="108">
        <v>300</v>
      </c>
      <c r="F289" s="66"/>
      <c r="G289" s="8">
        <f t="shared" si="11"/>
        <v>0</v>
      </c>
    </row>
    <row r="290" spans="1:7" ht="16.5" customHeight="1">
      <c r="A290" s="97"/>
      <c r="B290" s="97"/>
      <c r="C290" s="98"/>
      <c r="D290" s="57"/>
      <c r="E290" s="99"/>
      <c r="F290" s="100"/>
      <c r="G290" s="9"/>
    </row>
    <row r="291" spans="1:7" ht="16.5" customHeight="1">
      <c r="A291" s="97"/>
      <c r="B291" s="97"/>
      <c r="C291" s="98"/>
      <c r="D291" s="57"/>
      <c r="E291" s="99"/>
      <c r="F291" s="20" t="s">
        <v>606</v>
      </c>
      <c r="G291" s="8">
        <f>SUM(G281:G289)</f>
        <v>0</v>
      </c>
    </row>
    <row r="292" spans="1:7" ht="16.5" customHeight="1">
      <c r="A292" s="81"/>
      <c r="B292" s="81"/>
      <c r="C292" s="82"/>
      <c r="D292" s="83"/>
      <c r="E292" s="84"/>
      <c r="F292" s="83"/>
      <c r="G292" s="9"/>
    </row>
    <row r="293" spans="1:7" ht="16.5" customHeight="1">
      <c r="A293" s="105">
        <v>12</v>
      </c>
      <c r="B293" s="392" t="s">
        <v>367</v>
      </c>
      <c r="C293" s="392"/>
      <c r="D293" s="392"/>
      <c r="E293" s="392"/>
      <c r="F293" s="392"/>
      <c r="G293" s="392"/>
    </row>
    <row r="294" spans="1:7" ht="38.25">
      <c r="A294" s="102">
        <v>12.1</v>
      </c>
      <c r="B294" s="102"/>
      <c r="C294" s="109" t="s">
        <v>368</v>
      </c>
      <c r="D294" s="70" t="s">
        <v>137</v>
      </c>
      <c r="E294" s="46">
        <v>1</v>
      </c>
      <c r="F294" s="66"/>
      <c r="G294" s="8">
        <f>E294*F294</f>
        <v>0</v>
      </c>
    </row>
    <row r="295" spans="1:7" ht="25.5">
      <c r="A295" s="102">
        <v>12.2</v>
      </c>
      <c r="B295" s="102"/>
      <c r="C295" s="110" t="s">
        <v>369</v>
      </c>
      <c r="D295" s="70" t="s">
        <v>137</v>
      </c>
      <c r="E295" s="66">
        <v>6</v>
      </c>
      <c r="F295" s="66"/>
      <c r="G295" s="8">
        <f t="shared" ref="G295:G309" si="12">E295*F295</f>
        <v>0</v>
      </c>
    </row>
    <row r="296" spans="1:7" ht="140.25">
      <c r="A296" s="102">
        <v>12.3</v>
      </c>
      <c r="B296" s="102"/>
      <c r="C296" s="95" t="s">
        <v>607</v>
      </c>
      <c r="D296" s="70" t="s">
        <v>137</v>
      </c>
      <c r="E296" s="66">
        <v>1</v>
      </c>
      <c r="F296" s="66"/>
      <c r="G296" s="8">
        <f t="shared" si="12"/>
        <v>0</v>
      </c>
    </row>
    <row r="297" spans="1:7" ht="25.5">
      <c r="A297" s="102">
        <v>12.4</v>
      </c>
      <c r="B297" s="102"/>
      <c r="C297" s="110" t="s">
        <v>370</v>
      </c>
      <c r="D297" s="70" t="s">
        <v>288</v>
      </c>
      <c r="E297" s="66">
        <v>180</v>
      </c>
      <c r="F297" s="66"/>
      <c r="G297" s="8">
        <f t="shared" si="12"/>
        <v>0</v>
      </c>
    </row>
    <row r="298" spans="1:7" ht="25.5">
      <c r="A298" s="102">
        <v>12.5</v>
      </c>
      <c r="B298" s="102"/>
      <c r="C298" s="110" t="s">
        <v>371</v>
      </c>
      <c r="D298" s="70" t="s">
        <v>288</v>
      </c>
      <c r="E298" s="66">
        <v>20</v>
      </c>
      <c r="F298" s="66"/>
      <c r="G298" s="8">
        <f t="shared" si="12"/>
        <v>0</v>
      </c>
    </row>
    <row r="299" spans="1:7">
      <c r="A299" s="102">
        <v>12.6</v>
      </c>
      <c r="B299" s="102"/>
      <c r="C299" s="104" t="s">
        <v>372</v>
      </c>
      <c r="D299" s="70" t="s">
        <v>137</v>
      </c>
      <c r="E299" s="66">
        <v>6</v>
      </c>
      <c r="F299" s="66"/>
      <c r="G299" s="8">
        <f t="shared" si="12"/>
        <v>0</v>
      </c>
    </row>
    <row r="300" spans="1:7" ht="51">
      <c r="A300" s="102">
        <v>12.7</v>
      </c>
      <c r="B300" s="102"/>
      <c r="C300" s="110" t="s">
        <v>608</v>
      </c>
      <c r="D300" s="70" t="s">
        <v>288</v>
      </c>
      <c r="E300" s="66">
        <v>4</v>
      </c>
      <c r="F300" s="66"/>
      <c r="G300" s="8">
        <f t="shared" si="12"/>
        <v>0</v>
      </c>
    </row>
    <row r="301" spans="1:7" ht="25.5">
      <c r="A301" s="102">
        <v>12.8</v>
      </c>
      <c r="B301" s="102"/>
      <c r="C301" s="104" t="s">
        <v>373</v>
      </c>
      <c r="D301" s="70" t="s">
        <v>137</v>
      </c>
      <c r="E301" s="66">
        <v>1</v>
      </c>
      <c r="F301" s="66"/>
      <c r="G301" s="8">
        <f t="shared" si="12"/>
        <v>0</v>
      </c>
    </row>
    <row r="302" spans="1:7" ht="38.25">
      <c r="A302" s="102">
        <v>12.9</v>
      </c>
      <c r="B302" s="102"/>
      <c r="C302" s="104" t="s">
        <v>374</v>
      </c>
      <c r="D302" s="70" t="s">
        <v>288</v>
      </c>
      <c r="E302" s="66">
        <v>15</v>
      </c>
      <c r="F302" s="66"/>
      <c r="G302" s="8">
        <f t="shared" si="12"/>
        <v>0</v>
      </c>
    </row>
    <row r="303" spans="1:7" ht="16.5" customHeight="1">
      <c r="A303" s="90">
        <v>12.1</v>
      </c>
      <c r="B303" s="90"/>
      <c r="C303" s="104" t="s">
        <v>375</v>
      </c>
      <c r="D303" s="70" t="s">
        <v>137</v>
      </c>
      <c r="E303" s="66">
        <v>1</v>
      </c>
      <c r="F303" s="66"/>
      <c r="G303" s="8">
        <f t="shared" si="12"/>
        <v>0</v>
      </c>
    </row>
    <row r="304" spans="1:7" ht="16.5" customHeight="1">
      <c r="A304" s="90">
        <v>12.11</v>
      </c>
      <c r="B304" s="90"/>
      <c r="C304" s="110" t="s">
        <v>376</v>
      </c>
      <c r="D304" s="70" t="s">
        <v>137</v>
      </c>
      <c r="E304" s="66">
        <v>1</v>
      </c>
      <c r="F304" s="66"/>
      <c r="G304" s="8">
        <f t="shared" si="12"/>
        <v>0</v>
      </c>
    </row>
    <row r="305" spans="1:7" ht="16.5" customHeight="1">
      <c r="A305" s="90">
        <v>12.12</v>
      </c>
      <c r="B305" s="90"/>
      <c r="C305" s="104" t="s">
        <v>377</v>
      </c>
      <c r="D305" s="70" t="s">
        <v>137</v>
      </c>
      <c r="E305" s="66">
        <v>1</v>
      </c>
      <c r="F305" s="66"/>
      <c r="G305" s="8">
        <f t="shared" si="12"/>
        <v>0</v>
      </c>
    </row>
    <row r="306" spans="1:7" ht="16.5" customHeight="1">
      <c r="A306" s="90">
        <v>12.13</v>
      </c>
      <c r="B306" s="90"/>
      <c r="C306" s="110" t="s">
        <v>378</v>
      </c>
      <c r="D306" s="70" t="s">
        <v>137</v>
      </c>
      <c r="E306" s="66">
        <v>1</v>
      </c>
      <c r="F306" s="66"/>
      <c r="G306" s="8">
        <f t="shared" si="12"/>
        <v>0</v>
      </c>
    </row>
    <row r="307" spans="1:7" ht="16.5" customHeight="1">
      <c r="A307" s="90">
        <v>12.14</v>
      </c>
      <c r="B307" s="90"/>
      <c r="C307" s="104" t="s">
        <v>379</v>
      </c>
      <c r="D307" s="70" t="s">
        <v>137</v>
      </c>
      <c r="E307" s="66">
        <v>1</v>
      </c>
      <c r="F307" s="66"/>
      <c r="G307" s="8">
        <f t="shared" si="12"/>
        <v>0</v>
      </c>
    </row>
    <row r="308" spans="1:7" ht="16.5" customHeight="1">
      <c r="A308" s="90">
        <v>12.15</v>
      </c>
      <c r="B308" s="90"/>
      <c r="C308" s="110" t="s">
        <v>380</v>
      </c>
      <c r="D308" s="70" t="s">
        <v>137</v>
      </c>
      <c r="E308" s="66">
        <v>1</v>
      </c>
      <c r="F308" s="66"/>
      <c r="G308" s="8">
        <f t="shared" si="12"/>
        <v>0</v>
      </c>
    </row>
    <row r="309" spans="1:7" ht="16.5" customHeight="1">
      <c r="A309" s="90">
        <v>12.16</v>
      </c>
      <c r="B309" s="90"/>
      <c r="C309" s="104" t="s">
        <v>381</v>
      </c>
      <c r="D309" s="70" t="s">
        <v>137</v>
      </c>
      <c r="E309" s="66">
        <v>1</v>
      </c>
      <c r="F309" s="66"/>
      <c r="G309" s="8">
        <f t="shared" si="12"/>
        <v>0</v>
      </c>
    </row>
    <row r="310" spans="1:7" ht="16.5" customHeight="1">
      <c r="A310" s="97"/>
      <c r="B310" s="97"/>
      <c r="C310" s="98"/>
      <c r="D310" s="57"/>
      <c r="E310" s="99"/>
      <c r="F310" s="100"/>
      <c r="G310" s="9"/>
    </row>
    <row r="311" spans="1:7" ht="16.5" customHeight="1">
      <c r="A311" s="97"/>
      <c r="B311" s="97"/>
      <c r="C311" s="98"/>
      <c r="D311" s="57"/>
      <c r="E311" s="99"/>
      <c r="F311" s="20" t="s">
        <v>609</v>
      </c>
      <c r="G311" s="8">
        <f>SUM(G294:G309)</f>
        <v>0</v>
      </c>
    </row>
    <row r="312" spans="1:7">
      <c r="F312" s="22"/>
      <c r="G312" s="9"/>
    </row>
    <row r="313" spans="1:7">
      <c r="F313" s="21" t="s">
        <v>133</v>
      </c>
      <c r="G313" s="19">
        <f>G311+G291+G278+G270+G254+G238+G230+G172+G158+G150+G135+G127+G108</f>
        <v>0</v>
      </c>
    </row>
  </sheetData>
  <mergeCells count="83">
    <mergeCell ref="A19:A24"/>
    <mergeCell ref="B19:G19"/>
    <mergeCell ref="B2:G2"/>
    <mergeCell ref="B4:G4"/>
    <mergeCell ref="B5:C5"/>
    <mergeCell ref="A6:A12"/>
    <mergeCell ref="B6:G6"/>
    <mergeCell ref="A13:A18"/>
    <mergeCell ref="B13:G13"/>
    <mergeCell ref="A25:A29"/>
    <mergeCell ref="B25:G25"/>
    <mergeCell ref="A30:A33"/>
    <mergeCell ref="B30:G30"/>
    <mergeCell ref="A34:A41"/>
    <mergeCell ref="B34:G34"/>
    <mergeCell ref="A42:A49"/>
    <mergeCell ref="B42:G42"/>
    <mergeCell ref="A50:A56"/>
    <mergeCell ref="B50:G50"/>
    <mergeCell ref="A57:A64"/>
    <mergeCell ref="B57:G57"/>
    <mergeCell ref="A65:A72"/>
    <mergeCell ref="B65:G65"/>
    <mergeCell ref="A73:A78"/>
    <mergeCell ref="B73:G73"/>
    <mergeCell ref="A79:A86"/>
    <mergeCell ref="B79:G79"/>
    <mergeCell ref="B115:C115"/>
    <mergeCell ref="A87:A92"/>
    <mergeCell ref="B87:G87"/>
    <mergeCell ref="A93:A100"/>
    <mergeCell ref="B93:G93"/>
    <mergeCell ref="A101:A106"/>
    <mergeCell ref="B101:G101"/>
    <mergeCell ref="B110:G110"/>
    <mergeCell ref="B111:G111"/>
    <mergeCell ref="B112:C112"/>
    <mergeCell ref="B113:C113"/>
    <mergeCell ref="B114:C114"/>
    <mergeCell ref="B130:G130"/>
    <mergeCell ref="B116:C116"/>
    <mergeCell ref="B117:C117"/>
    <mergeCell ref="B118:C118"/>
    <mergeCell ref="B119:C119"/>
    <mergeCell ref="B120:C120"/>
    <mergeCell ref="B121:C121"/>
    <mergeCell ref="B122:C122"/>
    <mergeCell ref="B123:C123"/>
    <mergeCell ref="B124:C124"/>
    <mergeCell ref="B125:C125"/>
    <mergeCell ref="B129:G129"/>
    <mergeCell ref="B145:C145"/>
    <mergeCell ref="B131:C131"/>
    <mergeCell ref="B132:C132"/>
    <mergeCell ref="B133:C133"/>
    <mergeCell ref="B137:G137"/>
    <mergeCell ref="B138:G138"/>
    <mergeCell ref="B139:C139"/>
    <mergeCell ref="B140:C140"/>
    <mergeCell ref="B141:C141"/>
    <mergeCell ref="B142:C142"/>
    <mergeCell ref="B143:C143"/>
    <mergeCell ref="B144:C144"/>
    <mergeCell ref="A187:A197"/>
    <mergeCell ref="B146:C146"/>
    <mergeCell ref="B147:C147"/>
    <mergeCell ref="B148:C148"/>
    <mergeCell ref="B152:G152"/>
    <mergeCell ref="B153:C153"/>
    <mergeCell ref="B154:C154"/>
    <mergeCell ref="B155:C155"/>
    <mergeCell ref="B156:C156"/>
    <mergeCell ref="B160:G160"/>
    <mergeCell ref="B175:G175"/>
    <mergeCell ref="A176:A186"/>
    <mergeCell ref="B280:G280"/>
    <mergeCell ref="B293:G293"/>
    <mergeCell ref="A198:A208"/>
    <mergeCell ref="A209:A219"/>
    <mergeCell ref="B232:G232"/>
    <mergeCell ref="B240:G240"/>
    <mergeCell ref="B256:G256"/>
    <mergeCell ref="B272:G272"/>
  </mergeCells>
  <pageMargins left="0.7" right="0.7" top="0.75" bottom="0.75" header="0.3" footer="0.3"/>
  <pageSetup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G176"/>
  <sheetViews>
    <sheetView topLeftCell="A171" zoomScaleNormal="100" workbookViewId="0">
      <selection activeCell="H171" sqref="H171"/>
    </sheetView>
  </sheetViews>
  <sheetFormatPr defaultColWidth="8.85546875" defaultRowHeight="14.25"/>
  <cols>
    <col min="1" max="1" width="5.28515625" style="1" customWidth="1"/>
    <col min="2" max="2" width="6" style="1" customWidth="1"/>
    <col min="3" max="3" width="75.85546875" style="1" customWidth="1"/>
    <col min="4" max="4" width="6.42578125" style="1" bestFit="1" customWidth="1"/>
    <col min="5" max="5" width="8.7109375" style="1" customWidth="1"/>
    <col min="6" max="6" width="11.85546875" style="1" bestFit="1" customWidth="1"/>
    <col min="7" max="7" width="14.5703125" style="1" customWidth="1"/>
    <col min="8" max="16384" width="8.85546875" style="1"/>
  </cols>
  <sheetData>
    <row r="2" spans="1:7" ht="20.25">
      <c r="A2" s="111" t="s">
        <v>515</v>
      </c>
      <c r="B2" s="398" t="s">
        <v>638</v>
      </c>
      <c r="C2" s="399"/>
      <c r="D2" s="399"/>
      <c r="E2" s="399"/>
      <c r="F2" s="399"/>
      <c r="G2" s="400"/>
    </row>
    <row r="4" spans="1:7">
      <c r="A4" s="105">
        <v>1</v>
      </c>
      <c r="B4" s="392" t="s">
        <v>610</v>
      </c>
      <c r="C4" s="392"/>
      <c r="D4" s="392"/>
      <c r="E4" s="392"/>
      <c r="F4" s="392"/>
      <c r="G4" s="392"/>
    </row>
    <row r="5" spans="1:7" ht="255">
      <c r="A5" s="2">
        <v>1.1000000000000001</v>
      </c>
      <c r="B5" s="2"/>
      <c r="C5" s="114" t="s">
        <v>666</v>
      </c>
      <c r="D5" s="140" t="s">
        <v>382</v>
      </c>
      <c r="E5" s="140">
        <v>2</v>
      </c>
      <c r="F5" s="141"/>
      <c r="G5" s="125">
        <f>E5*F5</f>
        <v>0</v>
      </c>
    </row>
    <row r="6" spans="1:7" ht="25.5">
      <c r="A6" s="2">
        <v>1.2</v>
      </c>
      <c r="B6" s="2"/>
      <c r="C6" s="117" t="s">
        <v>383</v>
      </c>
      <c r="D6" s="118" t="s">
        <v>382</v>
      </c>
      <c r="E6" s="118">
        <v>8</v>
      </c>
      <c r="F6" s="119"/>
      <c r="G6" s="125">
        <f t="shared" ref="G6:G49" si="0">E6*F6</f>
        <v>0</v>
      </c>
    </row>
    <row r="7" spans="1:7" ht="25.5">
      <c r="A7" s="2">
        <v>1.3</v>
      </c>
      <c r="B7" s="2"/>
      <c r="C7" s="117" t="s">
        <v>384</v>
      </c>
      <c r="D7" s="118" t="s">
        <v>382</v>
      </c>
      <c r="E7" s="118">
        <v>2</v>
      </c>
      <c r="F7" s="119"/>
      <c r="G7" s="125">
        <f t="shared" si="0"/>
        <v>0</v>
      </c>
    </row>
    <row r="8" spans="1:7">
      <c r="A8" s="2">
        <v>1.4</v>
      </c>
      <c r="B8" s="2"/>
      <c r="C8" s="117" t="s">
        <v>385</v>
      </c>
      <c r="D8" s="118" t="s">
        <v>382</v>
      </c>
      <c r="E8" s="118">
        <v>4</v>
      </c>
      <c r="F8" s="119"/>
      <c r="G8" s="125">
        <f t="shared" si="0"/>
        <v>0</v>
      </c>
    </row>
    <row r="9" spans="1:7">
      <c r="A9" s="2">
        <v>1.5</v>
      </c>
      <c r="B9" s="2"/>
      <c r="C9" s="117" t="s">
        <v>386</v>
      </c>
      <c r="D9" s="118" t="s">
        <v>382</v>
      </c>
      <c r="E9" s="118">
        <v>2</v>
      </c>
      <c r="F9" s="119"/>
      <c r="G9" s="125">
        <f t="shared" si="0"/>
        <v>0</v>
      </c>
    </row>
    <row r="10" spans="1:7" ht="25.5">
      <c r="A10" s="2">
        <v>1.6</v>
      </c>
      <c r="B10" s="2"/>
      <c r="C10" s="117" t="s">
        <v>387</v>
      </c>
      <c r="D10" s="118" t="s">
        <v>382</v>
      </c>
      <c r="E10" s="118">
        <v>2</v>
      </c>
      <c r="F10" s="119"/>
      <c r="G10" s="125">
        <f t="shared" si="0"/>
        <v>0</v>
      </c>
    </row>
    <row r="11" spans="1:7">
      <c r="A11" s="2">
        <v>1.7</v>
      </c>
      <c r="B11" s="2"/>
      <c r="C11" s="117" t="s">
        <v>388</v>
      </c>
      <c r="D11" s="118" t="s">
        <v>382</v>
      </c>
      <c r="E11" s="118">
        <v>2</v>
      </c>
      <c r="F11" s="119"/>
      <c r="G11" s="125">
        <f t="shared" si="0"/>
        <v>0</v>
      </c>
    </row>
    <row r="12" spans="1:7" ht="153">
      <c r="A12" s="2">
        <v>1.8</v>
      </c>
      <c r="B12" s="2"/>
      <c r="C12" s="117" t="s">
        <v>611</v>
      </c>
      <c r="D12" s="118" t="s">
        <v>382</v>
      </c>
      <c r="E12" s="118">
        <v>1</v>
      </c>
      <c r="F12" s="119"/>
      <c r="G12" s="125">
        <f t="shared" si="0"/>
        <v>0</v>
      </c>
    </row>
    <row r="13" spans="1:7" ht="153.75" customHeight="1">
      <c r="A13" s="2">
        <v>1.9</v>
      </c>
      <c r="B13" s="2"/>
      <c r="C13" s="117" t="s">
        <v>667</v>
      </c>
      <c r="D13" s="118" t="s">
        <v>382</v>
      </c>
      <c r="E13" s="118">
        <v>2</v>
      </c>
      <c r="F13" s="119"/>
      <c r="G13" s="125">
        <f t="shared" si="0"/>
        <v>0</v>
      </c>
    </row>
    <row r="14" spans="1:7" ht="153">
      <c r="A14" s="124">
        <v>1.1000000000000001</v>
      </c>
      <c r="B14" s="2"/>
      <c r="C14" s="117" t="s">
        <v>668</v>
      </c>
      <c r="D14" s="118" t="s">
        <v>382</v>
      </c>
      <c r="E14" s="118">
        <v>1</v>
      </c>
      <c r="F14" s="119"/>
      <c r="G14" s="125">
        <f t="shared" si="0"/>
        <v>0</v>
      </c>
    </row>
    <row r="15" spans="1:7" ht="168.75" customHeight="1">
      <c r="A15" s="124">
        <v>1.1100000000000001</v>
      </c>
      <c r="B15" s="2"/>
      <c r="C15" s="117" t="s">
        <v>612</v>
      </c>
      <c r="D15" s="118" t="s">
        <v>382</v>
      </c>
      <c r="E15" s="118">
        <v>1</v>
      </c>
      <c r="F15" s="119"/>
      <c r="G15" s="125">
        <f t="shared" si="0"/>
        <v>0</v>
      </c>
    </row>
    <row r="16" spans="1:7" ht="165.75">
      <c r="A16" s="124">
        <v>1.1200000000000001</v>
      </c>
      <c r="B16" s="2"/>
      <c r="C16" s="117" t="s">
        <v>613</v>
      </c>
      <c r="D16" s="118" t="s">
        <v>382</v>
      </c>
      <c r="E16" s="118">
        <v>1</v>
      </c>
      <c r="F16" s="119"/>
      <c r="G16" s="125">
        <f t="shared" si="0"/>
        <v>0</v>
      </c>
    </row>
    <row r="17" spans="1:7" ht="198.75" customHeight="1">
      <c r="A17" s="124">
        <v>1.1299999999999999</v>
      </c>
      <c r="B17" s="2"/>
      <c r="C17" s="120" t="s">
        <v>669</v>
      </c>
      <c r="D17" s="140" t="s">
        <v>382</v>
      </c>
      <c r="E17" s="140">
        <v>1</v>
      </c>
      <c r="F17" s="141"/>
      <c r="G17" s="125">
        <f t="shared" si="0"/>
        <v>0</v>
      </c>
    </row>
    <row r="18" spans="1:7" ht="198" customHeight="1">
      <c r="A18" s="124">
        <v>1.1399999999999999</v>
      </c>
      <c r="B18" s="2"/>
      <c r="C18" s="114" t="s">
        <v>670</v>
      </c>
      <c r="D18" s="140" t="s">
        <v>382</v>
      </c>
      <c r="E18" s="140">
        <v>1</v>
      </c>
      <c r="F18" s="141"/>
      <c r="G18" s="125">
        <f t="shared" si="0"/>
        <v>0</v>
      </c>
    </row>
    <row r="19" spans="1:7">
      <c r="A19" s="124">
        <v>1.1499999999999999</v>
      </c>
      <c r="B19" s="2"/>
      <c r="C19" s="117" t="s">
        <v>389</v>
      </c>
      <c r="D19" s="118" t="s">
        <v>382</v>
      </c>
      <c r="E19" s="118">
        <v>31</v>
      </c>
      <c r="F19" s="119"/>
      <c r="G19" s="125">
        <f t="shared" si="0"/>
        <v>0</v>
      </c>
    </row>
    <row r="20" spans="1:7" ht="25.5">
      <c r="A20" s="124">
        <v>1.1599999999999999</v>
      </c>
      <c r="B20" s="2"/>
      <c r="C20" s="117" t="s">
        <v>390</v>
      </c>
      <c r="D20" s="118" t="s">
        <v>382</v>
      </c>
      <c r="E20" s="118">
        <v>12</v>
      </c>
      <c r="F20" s="119"/>
      <c r="G20" s="125">
        <f t="shared" si="0"/>
        <v>0</v>
      </c>
    </row>
    <row r="21" spans="1:7" ht="25.5">
      <c r="A21" s="124">
        <v>1.17</v>
      </c>
      <c r="B21" s="2"/>
      <c r="C21" s="117" t="s">
        <v>391</v>
      </c>
      <c r="D21" s="118" t="s">
        <v>382</v>
      </c>
      <c r="E21" s="118">
        <v>4</v>
      </c>
      <c r="F21" s="119"/>
      <c r="G21" s="125">
        <f t="shared" si="0"/>
        <v>0</v>
      </c>
    </row>
    <row r="22" spans="1:7" ht="25.5">
      <c r="A22" s="124">
        <v>1.18</v>
      </c>
      <c r="B22" s="2"/>
      <c r="C22" s="117" t="s">
        <v>392</v>
      </c>
      <c r="D22" s="118" t="s">
        <v>382</v>
      </c>
      <c r="E22" s="118">
        <v>6</v>
      </c>
      <c r="F22" s="119"/>
      <c r="G22" s="125">
        <f t="shared" si="0"/>
        <v>0</v>
      </c>
    </row>
    <row r="23" spans="1:7" ht="38.25">
      <c r="A23" s="124">
        <v>1.19</v>
      </c>
      <c r="B23" s="2"/>
      <c r="C23" s="117" t="s">
        <v>393</v>
      </c>
      <c r="D23" s="118" t="s">
        <v>382</v>
      </c>
      <c r="E23" s="118">
        <v>1</v>
      </c>
      <c r="F23" s="119"/>
      <c r="G23" s="125">
        <f t="shared" si="0"/>
        <v>0</v>
      </c>
    </row>
    <row r="24" spans="1:7" ht="38.25">
      <c r="A24" s="124">
        <v>1.2</v>
      </c>
      <c r="B24" s="2"/>
      <c r="C24" s="117" t="s">
        <v>394</v>
      </c>
      <c r="D24" s="118" t="s">
        <v>382</v>
      </c>
      <c r="E24" s="118">
        <v>1</v>
      </c>
      <c r="F24" s="119"/>
      <c r="G24" s="125">
        <f t="shared" si="0"/>
        <v>0</v>
      </c>
    </row>
    <row r="25" spans="1:7">
      <c r="A25" s="124">
        <v>1.21</v>
      </c>
      <c r="B25" s="2"/>
      <c r="C25" s="117" t="s">
        <v>395</v>
      </c>
      <c r="D25" s="118" t="s">
        <v>382</v>
      </c>
      <c r="E25" s="118">
        <v>4</v>
      </c>
      <c r="F25" s="119"/>
      <c r="G25" s="125">
        <f t="shared" si="0"/>
        <v>0</v>
      </c>
    </row>
    <row r="26" spans="1:7">
      <c r="A26" s="124">
        <v>1.22</v>
      </c>
      <c r="B26" s="2"/>
      <c r="C26" s="117" t="s">
        <v>396</v>
      </c>
      <c r="D26" s="118" t="s">
        <v>382</v>
      </c>
      <c r="E26" s="118">
        <v>8</v>
      </c>
      <c r="F26" s="119"/>
      <c r="G26" s="125">
        <f t="shared" si="0"/>
        <v>0</v>
      </c>
    </row>
    <row r="27" spans="1:7" ht="25.5">
      <c r="A27" s="124">
        <v>1.23</v>
      </c>
      <c r="B27" s="2"/>
      <c r="C27" s="117" t="s">
        <v>397</v>
      </c>
      <c r="D27" s="118" t="s">
        <v>382</v>
      </c>
      <c r="E27" s="118">
        <v>10</v>
      </c>
      <c r="F27" s="119"/>
      <c r="G27" s="125">
        <f t="shared" si="0"/>
        <v>0</v>
      </c>
    </row>
    <row r="28" spans="1:7" ht="25.5">
      <c r="A28" s="124">
        <v>1.24</v>
      </c>
      <c r="B28" s="2"/>
      <c r="C28" s="117" t="s">
        <v>398</v>
      </c>
      <c r="D28" s="118" t="s">
        <v>382</v>
      </c>
      <c r="E28" s="118">
        <v>2</v>
      </c>
      <c r="F28" s="119"/>
      <c r="G28" s="125">
        <f t="shared" si="0"/>
        <v>0</v>
      </c>
    </row>
    <row r="29" spans="1:7">
      <c r="A29" s="124">
        <v>1.25</v>
      </c>
      <c r="B29" s="2"/>
      <c r="C29" s="117" t="s">
        <v>399</v>
      </c>
      <c r="D29" s="118" t="s">
        <v>382</v>
      </c>
      <c r="E29" s="118">
        <v>10</v>
      </c>
      <c r="F29" s="119"/>
      <c r="G29" s="125">
        <f t="shared" si="0"/>
        <v>0</v>
      </c>
    </row>
    <row r="30" spans="1:7" ht="25.5">
      <c r="A30" s="124">
        <v>1.26</v>
      </c>
      <c r="B30" s="2"/>
      <c r="C30" s="117" t="s">
        <v>400</v>
      </c>
      <c r="D30" s="118" t="s">
        <v>382</v>
      </c>
      <c r="E30" s="118">
        <v>5</v>
      </c>
      <c r="F30" s="119"/>
      <c r="G30" s="125">
        <f t="shared" si="0"/>
        <v>0</v>
      </c>
    </row>
    <row r="31" spans="1:7" ht="25.5">
      <c r="A31" s="124">
        <v>1.27</v>
      </c>
      <c r="B31" s="2"/>
      <c r="C31" s="117" t="s">
        <v>401</v>
      </c>
      <c r="D31" s="118" t="s">
        <v>382</v>
      </c>
      <c r="E31" s="118">
        <v>1</v>
      </c>
      <c r="F31" s="119"/>
      <c r="G31" s="125">
        <f t="shared" si="0"/>
        <v>0</v>
      </c>
    </row>
    <row r="32" spans="1:7" ht="25.5">
      <c r="A32" s="124">
        <v>1.28</v>
      </c>
      <c r="B32" s="2"/>
      <c r="C32" s="117" t="s">
        <v>402</v>
      </c>
      <c r="D32" s="118" t="s">
        <v>382</v>
      </c>
      <c r="E32" s="118">
        <v>5</v>
      </c>
      <c r="F32" s="119"/>
      <c r="G32" s="125">
        <f t="shared" si="0"/>
        <v>0</v>
      </c>
    </row>
    <row r="33" spans="1:7" ht="25.5">
      <c r="A33" s="124">
        <v>1.29</v>
      </c>
      <c r="B33" s="2"/>
      <c r="C33" s="117" t="s">
        <v>403</v>
      </c>
      <c r="D33" s="118" t="s">
        <v>382</v>
      </c>
      <c r="E33" s="118">
        <v>2</v>
      </c>
      <c r="F33" s="119"/>
      <c r="G33" s="125">
        <f t="shared" si="0"/>
        <v>0</v>
      </c>
    </row>
    <row r="34" spans="1:7" ht="25.5">
      <c r="A34" s="124">
        <v>1.3</v>
      </c>
      <c r="B34" s="2"/>
      <c r="C34" s="117" t="s">
        <v>404</v>
      </c>
      <c r="D34" s="118" t="s">
        <v>382</v>
      </c>
      <c r="E34" s="118">
        <v>1</v>
      </c>
      <c r="F34" s="119"/>
      <c r="G34" s="125">
        <f t="shared" si="0"/>
        <v>0</v>
      </c>
    </row>
    <row r="35" spans="1:7" ht="25.5">
      <c r="A35" s="124">
        <v>1.31</v>
      </c>
      <c r="B35" s="2"/>
      <c r="C35" s="117" t="s">
        <v>405</v>
      </c>
      <c r="D35" s="118" t="s">
        <v>382</v>
      </c>
      <c r="E35" s="118">
        <v>3</v>
      </c>
      <c r="F35" s="119"/>
      <c r="G35" s="125">
        <f t="shared" si="0"/>
        <v>0</v>
      </c>
    </row>
    <row r="36" spans="1:7" ht="25.5">
      <c r="A36" s="124">
        <v>1.32</v>
      </c>
      <c r="B36" s="2"/>
      <c r="C36" s="117" t="s">
        <v>406</v>
      </c>
      <c r="D36" s="118" t="s">
        <v>382</v>
      </c>
      <c r="E36" s="118">
        <v>1</v>
      </c>
      <c r="F36" s="119"/>
      <c r="G36" s="125">
        <f t="shared" si="0"/>
        <v>0</v>
      </c>
    </row>
    <row r="37" spans="1:7" ht="25.5">
      <c r="A37" s="124">
        <v>1.33</v>
      </c>
      <c r="B37" s="2"/>
      <c r="C37" s="117" t="s">
        <v>407</v>
      </c>
      <c r="D37" s="118" t="s">
        <v>382</v>
      </c>
      <c r="E37" s="118">
        <v>1</v>
      </c>
      <c r="F37" s="119"/>
      <c r="G37" s="125">
        <f t="shared" si="0"/>
        <v>0</v>
      </c>
    </row>
    <row r="38" spans="1:7">
      <c r="A38" s="124">
        <v>1.34</v>
      </c>
      <c r="B38" s="2"/>
      <c r="C38" s="117" t="s">
        <v>408</v>
      </c>
      <c r="D38" s="121"/>
      <c r="E38" s="122"/>
      <c r="F38" s="119"/>
      <c r="G38" s="125">
        <f t="shared" si="0"/>
        <v>0</v>
      </c>
    </row>
    <row r="39" spans="1:7">
      <c r="A39" s="124">
        <v>1.35</v>
      </c>
      <c r="B39" s="2"/>
      <c r="C39" s="117" t="s">
        <v>409</v>
      </c>
      <c r="D39" s="118" t="s">
        <v>288</v>
      </c>
      <c r="E39" s="118">
        <v>110</v>
      </c>
      <c r="F39" s="119"/>
      <c r="G39" s="125">
        <f t="shared" si="0"/>
        <v>0</v>
      </c>
    </row>
    <row r="40" spans="1:7">
      <c r="A40" s="124">
        <v>1.36</v>
      </c>
      <c r="B40" s="2"/>
      <c r="C40" s="117" t="s">
        <v>410</v>
      </c>
      <c r="D40" s="118" t="s">
        <v>288</v>
      </c>
      <c r="E40" s="118">
        <v>55</v>
      </c>
      <c r="F40" s="119"/>
      <c r="G40" s="125">
        <f t="shared" si="0"/>
        <v>0</v>
      </c>
    </row>
    <row r="41" spans="1:7">
      <c r="A41" s="124">
        <v>1.37</v>
      </c>
      <c r="B41" s="2"/>
      <c r="C41" s="117" t="s">
        <v>411</v>
      </c>
      <c r="D41" s="118" t="s">
        <v>288</v>
      </c>
      <c r="E41" s="118">
        <v>18</v>
      </c>
      <c r="F41" s="119"/>
      <c r="G41" s="125">
        <f t="shared" si="0"/>
        <v>0</v>
      </c>
    </row>
    <row r="42" spans="1:7" ht="25.5">
      <c r="A42" s="124">
        <v>1.38</v>
      </c>
      <c r="B42" s="2"/>
      <c r="C42" s="117" t="s">
        <v>412</v>
      </c>
      <c r="D42" s="118" t="s">
        <v>413</v>
      </c>
      <c r="E42" s="118">
        <v>0.7</v>
      </c>
      <c r="F42" s="119"/>
      <c r="G42" s="125">
        <f t="shared" si="0"/>
        <v>0</v>
      </c>
    </row>
    <row r="43" spans="1:7">
      <c r="A43" s="124">
        <v>1.39</v>
      </c>
      <c r="B43" s="2"/>
      <c r="C43" s="117" t="s">
        <v>414</v>
      </c>
      <c r="D43" s="118" t="s">
        <v>27</v>
      </c>
      <c r="E43" s="118">
        <v>55</v>
      </c>
      <c r="F43" s="119"/>
      <c r="G43" s="125">
        <f t="shared" si="0"/>
        <v>0</v>
      </c>
    </row>
    <row r="44" spans="1:7" ht="25.5">
      <c r="A44" s="124">
        <v>1.4</v>
      </c>
      <c r="B44" s="2"/>
      <c r="C44" s="117" t="s">
        <v>415</v>
      </c>
      <c r="D44" s="118" t="s">
        <v>27</v>
      </c>
      <c r="E44" s="118">
        <v>55</v>
      </c>
      <c r="F44" s="119"/>
      <c r="G44" s="125">
        <f t="shared" si="0"/>
        <v>0</v>
      </c>
    </row>
    <row r="45" spans="1:7" ht="25.5">
      <c r="A45" s="124">
        <v>1.41</v>
      </c>
      <c r="B45" s="2"/>
      <c r="C45" s="117" t="s">
        <v>416</v>
      </c>
      <c r="D45" s="118" t="s">
        <v>382</v>
      </c>
      <c r="E45" s="118">
        <v>2</v>
      </c>
      <c r="F45" s="119"/>
      <c r="G45" s="125">
        <f t="shared" si="0"/>
        <v>0</v>
      </c>
    </row>
    <row r="46" spans="1:7" ht="42.75" customHeight="1">
      <c r="A46" s="124">
        <v>1.42</v>
      </c>
      <c r="B46" s="2"/>
      <c r="C46" s="117" t="s">
        <v>671</v>
      </c>
      <c r="D46" s="118" t="s">
        <v>417</v>
      </c>
      <c r="E46" s="118">
        <v>1</v>
      </c>
      <c r="F46" s="119"/>
      <c r="G46" s="125">
        <f t="shared" si="0"/>
        <v>0</v>
      </c>
    </row>
    <row r="47" spans="1:7">
      <c r="A47" s="124">
        <v>1.43</v>
      </c>
      <c r="B47" s="2"/>
      <c r="C47" s="117" t="s">
        <v>418</v>
      </c>
      <c r="D47" s="118" t="s">
        <v>382</v>
      </c>
      <c r="E47" s="118">
        <v>6</v>
      </c>
      <c r="F47" s="119"/>
      <c r="G47" s="125">
        <f t="shared" si="0"/>
        <v>0</v>
      </c>
    </row>
    <row r="48" spans="1:7" ht="25.5">
      <c r="A48" s="124">
        <v>1.44</v>
      </c>
      <c r="B48" s="2"/>
      <c r="C48" s="117" t="s">
        <v>419</v>
      </c>
      <c r="D48" s="118" t="s">
        <v>420</v>
      </c>
      <c r="E48" s="118">
        <v>980</v>
      </c>
      <c r="F48" s="119"/>
      <c r="G48" s="125">
        <f t="shared" si="0"/>
        <v>0</v>
      </c>
    </row>
    <row r="49" spans="1:7">
      <c r="A49" s="124">
        <v>1.45</v>
      </c>
      <c r="B49" s="2"/>
      <c r="C49" s="117" t="s">
        <v>421</v>
      </c>
      <c r="D49" s="118" t="s">
        <v>422</v>
      </c>
      <c r="E49" s="118">
        <v>1</v>
      </c>
      <c r="F49" s="119"/>
      <c r="G49" s="125">
        <f t="shared" si="0"/>
        <v>0</v>
      </c>
    </row>
    <row r="50" spans="1:7">
      <c r="F50" s="112"/>
      <c r="G50" s="113"/>
    </row>
    <row r="51" spans="1:7">
      <c r="F51" s="20" t="s">
        <v>523</v>
      </c>
      <c r="G51" s="8">
        <f>SUM(G5:G49)</f>
        <v>0</v>
      </c>
    </row>
    <row r="52" spans="1:7">
      <c r="F52" s="112"/>
      <c r="G52" s="113"/>
    </row>
    <row r="53" spans="1:7">
      <c r="A53" s="105">
        <v>2</v>
      </c>
      <c r="B53" s="392" t="s">
        <v>423</v>
      </c>
      <c r="C53" s="392"/>
      <c r="D53" s="392"/>
      <c r="E53" s="392"/>
      <c r="F53" s="392"/>
      <c r="G53" s="392"/>
    </row>
    <row r="54" spans="1:7" ht="63.75">
      <c r="A54" s="2">
        <v>2.1</v>
      </c>
      <c r="B54" s="2"/>
      <c r="C54" s="114" t="s">
        <v>672</v>
      </c>
      <c r="D54" s="140" t="s">
        <v>382</v>
      </c>
      <c r="E54" s="140">
        <v>5</v>
      </c>
      <c r="F54" s="141"/>
      <c r="G54" s="135">
        <f>E54*F54</f>
        <v>0</v>
      </c>
    </row>
    <row r="55" spans="1:7" ht="63.75">
      <c r="A55" s="2">
        <v>2.2000000000000002</v>
      </c>
      <c r="B55" s="2"/>
      <c r="C55" s="114" t="s">
        <v>673</v>
      </c>
      <c r="D55" s="140" t="s">
        <v>382</v>
      </c>
      <c r="E55" s="140">
        <v>23</v>
      </c>
      <c r="F55" s="141"/>
      <c r="G55" s="135">
        <f t="shared" ref="G55:G85" si="1">E55*F55</f>
        <v>0</v>
      </c>
    </row>
    <row r="56" spans="1:7" ht="63.75">
      <c r="A56" s="2">
        <v>2.2999999999999998</v>
      </c>
      <c r="B56" s="2"/>
      <c r="C56" s="114" t="s">
        <v>674</v>
      </c>
      <c r="D56" s="140" t="s">
        <v>382</v>
      </c>
      <c r="E56" s="140">
        <v>22</v>
      </c>
      <c r="F56" s="141"/>
      <c r="G56" s="135">
        <f t="shared" si="1"/>
        <v>0</v>
      </c>
    </row>
    <row r="57" spans="1:7" ht="63.75">
      <c r="A57" s="2">
        <v>2.4</v>
      </c>
      <c r="B57" s="2"/>
      <c r="C57" s="114" t="s">
        <v>675</v>
      </c>
      <c r="D57" s="140" t="s">
        <v>382</v>
      </c>
      <c r="E57" s="140">
        <v>5</v>
      </c>
      <c r="F57" s="141"/>
      <c r="G57" s="135">
        <f t="shared" si="1"/>
        <v>0</v>
      </c>
    </row>
    <row r="58" spans="1:7" ht="63.75">
      <c r="A58" s="2">
        <v>2.5</v>
      </c>
      <c r="B58" s="2"/>
      <c r="C58" s="114" t="s">
        <v>676</v>
      </c>
      <c r="D58" s="140" t="s">
        <v>382</v>
      </c>
      <c r="E58" s="140">
        <v>5</v>
      </c>
      <c r="F58" s="141"/>
      <c r="G58" s="135">
        <f t="shared" si="1"/>
        <v>0</v>
      </c>
    </row>
    <row r="59" spans="1:7">
      <c r="A59" s="2">
        <v>2.6</v>
      </c>
      <c r="B59" s="2"/>
      <c r="C59" s="114" t="s">
        <v>424</v>
      </c>
      <c r="D59" s="140" t="s">
        <v>382</v>
      </c>
      <c r="E59" s="140">
        <f>SUM(E54:E58)*2</f>
        <v>120</v>
      </c>
      <c r="F59" s="141"/>
      <c r="G59" s="135">
        <f t="shared" si="1"/>
        <v>0</v>
      </c>
    </row>
    <row r="60" spans="1:7">
      <c r="A60" s="2">
        <v>2.7</v>
      </c>
      <c r="B60" s="2"/>
      <c r="C60" s="114" t="s">
        <v>425</v>
      </c>
      <c r="D60" s="140" t="s">
        <v>382</v>
      </c>
      <c r="E60" s="140">
        <f>SUM(E54:E58)</f>
        <v>60</v>
      </c>
      <c r="F60" s="141"/>
      <c r="G60" s="135">
        <f t="shared" si="1"/>
        <v>0</v>
      </c>
    </row>
    <row r="61" spans="1:7">
      <c r="A61" s="2">
        <v>2.8</v>
      </c>
      <c r="B61" s="2"/>
      <c r="C61" s="114" t="s">
        <v>426</v>
      </c>
      <c r="D61" s="140" t="s">
        <v>382</v>
      </c>
      <c r="E61" s="140">
        <f>E60</f>
        <v>60</v>
      </c>
      <c r="F61" s="141"/>
      <c r="G61" s="135">
        <f t="shared" si="1"/>
        <v>0</v>
      </c>
    </row>
    <row r="62" spans="1:7">
      <c r="A62" s="2">
        <v>2.9</v>
      </c>
      <c r="B62" s="2"/>
      <c r="C62" s="114" t="s">
        <v>427</v>
      </c>
      <c r="D62" s="140" t="s">
        <v>382</v>
      </c>
      <c r="E62" s="140">
        <v>240</v>
      </c>
      <c r="F62" s="141"/>
      <c r="G62" s="135">
        <f t="shared" si="1"/>
        <v>0</v>
      </c>
    </row>
    <row r="63" spans="1:7">
      <c r="A63" s="124">
        <v>2.1</v>
      </c>
      <c r="B63" s="2"/>
      <c r="C63" s="114" t="s">
        <v>428</v>
      </c>
      <c r="D63" s="140" t="s">
        <v>382</v>
      </c>
      <c r="E63" s="140">
        <f>E59</f>
        <v>120</v>
      </c>
      <c r="F63" s="141"/>
      <c r="G63" s="135">
        <f t="shared" si="1"/>
        <v>0</v>
      </c>
    </row>
    <row r="64" spans="1:7">
      <c r="A64" s="391">
        <v>2.11</v>
      </c>
      <c r="B64" s="2"/>
      <c r="C64" s="114" t="s">
        <v>408</v>
      </c>
      <c r="D64" s="140"/>
      <c r="E64" s="140"/>
      <c r="F64" s="141"/>
      <c r="G64" s="135">
        <f t="shared" si="1"/>
        <v>0</v>
      </c>
    </row>
    <row r="65" spans="1:7">
      <c r="A65" s="391"/>
      <c r="B65" s="2" t="s">
        <v>449</v>
      </c>
      <c r="C65" s="126" t="s">
        <v>429</v>
      </c>
      <c r="D65" s="127" t="s">
        <v>288</v>
      </c>
      <c r="E65" s="128">
        <v>45</v>
      </c>
      <c r="F65" s="141"/>
      <c r="G65" s="135">
        <f t="shared" si="1"/>
        <v>0</v>
      </c>
    </row>
    <row r="66" spans="1:7">
      <c r="A66" s="391"/>
      <c r="B66" s="2" t="s">
        <v>450</v>
      </c>
      <c r="C66" s="126" t="s">
        <v>430</v>
      </c>
      <c r="D66" s="127" t="s">
        <v>288</v>
      </c>
      <c r="E66" s="128">
        <v>25</v>
      </c>
      <c r="F66" s="141"/>
      <c r="G66" s="135">
        <f t="shared" si="1"/>
        <v>0</v>
      </c>
    </row>
    <row r="67" spans="1:7">
      <c r="A67" s="391"/>
      <c r="B67" s="2" t="s">
        <v>451</v>
      </c>
      <c r="C67" s="129" t="s">
        <v>431</v>
      </c>
      <c r="D67" s="130" t="s">
        <v>288</v>
      </c>
      <c r="E67" s="131">
        <v>110</v>
      </c>
      <c r="F67" s="132"/>
      <c r="G67" s="135">
        <f t="shared" si="1"/>
        <v>0</v>
      </c>
    </row>
    <row r="68" spans="1:7">
      <c r="A68" s="391"/>
      <c r="B68" s="2" t="s">
        <v>452</v>
      </c>
      <c r="C68" s="126" t="s">
        <v>432</v>
      </c>
      <c r="D68" s="127" t="s">
        <v>288</v>
      </c>
      <c r="E68" s="128">
        <v>85</v>
      </c>
      <c r="F68" s="141"/>
      <c r="G68" s="135">
        <f t="shared" si="1"/>
        <v>0</v>
      </c>
    </row>
    <row r="69" spans="1:7">
      <c r="A69" s="391"/>
      <c r="B69" s="2" t="s">
        <v>453</v>
      </c>
      <c r="C69" s="126" t="s">
        <v>433</v>
      </c>
      <c r="D69" s="127" t="s">
        <v>288</v>
      </c>
      <c r="E69" s="128">
        <v>160</v>
      </c>
      <c r="F69" s="141"/>
      <c r="G69" s="135">
        <f t="shared" si="1"/>
        <v>0</v>
      </c>
    </row>
    <row r="70" spans="1:7">
      <c r="A70" s="391"/>
      <c r="B70" s="2" t="s">
        <v>454</v>
      </c>
      <c r="C70" s="126" t="s">
        <v>434</v>
      </c>
      <c r="D70" s="127" t="s">
        <v>288</v>
      </c>
      <c r="E70" s="128">
        <v>540</v>
      </c>
      <c r="F70" s="141"/>
      <c r="G70" s="135">
        <f t="shared" si="1"/>
        <v>0</v>
      </c>
    </row>
    <row r="71" spans="1:7">
      <c r="A71" s="391"/>
      <c r="B71" s="2" t="s">
        <v>455</v>
      </c>
      <c r="C71" s="126" t="s">
        <v>435</v>
      </c>
      <c r="D71" s="127" t="s">
        <v>288</v>
      </c>
      <c r="E71" s="128">
        <v>140</v>
      </c>
      <c r="F71" s="141"/>
      <c r="G71" s="135">
        <f t="shared" si="1"/>
        <v>0</v>
      </c>
    </row>
    <row r="72" spans="1:7">
      <c r="A72" s="391"/>
      <c r="B72" s="2" t="s">
        <v>456</v>
      </c>
      <c r="C72" s="126" t="s">
        <v>436</v>
      </c>
      <c r="D72" s="127" t="s">
        <v>288</v>
      </c>
      <c r="E72" s="128">
        <v>620</v>
      </c>
      <c r="F72" s="141"/>
      <c r="G72" s="135">
        <f t="shared" si="1"/>
        <v>0</v>
      </c>
    </row>
    <row r="73" spans="1:7" ht="25.5">
      <c r="A73" s="2">
        <v>2.12</v>
      </c>
      <c r="B73" s="2"/>
      <c r="C73" s="117" t="s">
        <v>437</v>
      </c>
      <c r="D73" s="127" t="s">
        <v>413</v>
      </c>
      <c r="E73" s="133">
        <v>0.5</v>
      </c>
      <c r="F73" s="141"/>
      <c r="G73" s="135">
        <f t="shared" si="1"/>
        <v>0</v>
      </c>
    </row>
    <row r="74" spans="1:7">
      <c r="A74" s="2">
        <v>2.13</v>
      </c>
      <c r="B74" s="2"/>
      <c r="C74" s="114" t="s">
        <v>438</v>
      </c>
      <c r="D74" s="140" t="s">
        <v>382</v>
      </c>
      <c r="E74" s="140">
        <v>20</v>
      </c>
      <c r="F74" s="141"/>
      <c r="G74" s="135">
        <f t="shared" si="1"/>
        <v>0</v>
      </c>
    </row>
    <row r="75" spans="1:7" ht="25.5">
      <c r="A75" s="2">
        <v>2.14</v>
      </c>
      <c r="B75" s="2"/>
      <c r="C75" s="114" t="s">
        <v>439</v>
      </c>
      <c r="D75" s="140"/>
      <c r="E75" s="140"/>
      <c r="F75" s="141"/>
      <c r="G75" s="135">
        <f t="shared" si="1"/>
        <v>0</v>
      </c>
    </row>
    <row r="76" spans="1:7">
      <c r="A76" s="2">
        <v>2.15</v>
      </c>
      <c r="B76" s="2"/>
      <c r="C76" s="114" t="s">
        <v>440</v>
      </c>
      <c r="D76" s="140" t="s">
        <v>382</v>
      </c>
      <c r="E76" s="140">
        <v>1</v>
      </c>
      <c r="F76" s="141"/>
      <c r="G76" s="135">
        <f t="shared" si="1"/>
        <v>0</v>
      </c>
    </row>
    <row r="77" spans="1:7" ht="25.5">
      <c r="A77" s="2">
        <v>2.16</v>
      </c>
      <c r="B77" s="2"/>
      <c r="C77" s="114" t="s">
        <v>441</v>
      </c>
      <c r="D77" s="140" t="s">
        <v>288</v>
      </c>
      <c r="E77" s="140">
        <v>350</v>
      </c>
      <c r="F77" s="141"/>
      <c r="G77" s="135">
        <f t="shared" si="1"/>
        <v>0</v>
      </c>
    </row>
    <row r="78" spans="1:7">
      <c r="A78" s="2">
        <v>2.17</v>
      </c>
      <c r="B78" s="2"/>
      <c r="C78" s="114" t="s">
        <v>442</v>
      </c>
      <c r="D78" s="140" t="s">
        <v>288</v>
      </c>
      <c r="E78" s="140">
        <v>120</v>
      </c>
      <c r="F78" s="141"/>
      <c r="G78" s="135">
        <f t="shared" si="1"/>
        <v>0</v>
      </c>
    </row>
    <row r="79" spans="1:7">
      <c r="A79" s="2">
        <v>2.1800000000000002</v>
      </c>
      <c r="B79" s="2"/>
      <c r="C79" s="114" t="s">
        <v>443</v>
      </c>
      <c r="D79" s="140" t="s">
        <v>288</v>
      </c>
      <c r="E79" s="140">
        <v>220</v>
      </c>
      <c r="F79" s="141"/>
      <c r="G79" s="135">
        <f t="shared" si="1"/>
        <v>0</v>
      </c>
    </row>
    <row r="80" spans="1:7" ht="25.5">
      <c r="A80" s="2">
        <v>2.19</v>
      </c>
      <c r="B80" s="2"/>
      <c r="C80" s="114" t="s">
        <v>444</v>
      </c>
      <c r="D80" s="140" t="s">
        <v>413</v>
      </c>
      <c r="E80" s="140">
        <v>0.7</v>
      </c>
      <c r="F80" s="141"/>
      <c r="G80" s="135">
        <f t="shared" si="1"/>
        <v>0</v>
      </c>
    </row>
    <row r="81" spans="1:7">
      <c r="A81" s="2">
        <v>2.2000000000000002</v>
      </c>
      <c r="B81" s="2"/>
      <c r="C81" s="114" t="s">
        <v>445</v>
      </c>
      <c r="D81" s="140"/>
      <c r="E81" s="140"/>
      <c r="F81" s="141"/>
      <c r="G81" s="135">
        <f t="shared" si="1"/>
        <v>0</v>
      </c>
    </row>
    <row r="82" spans="1:7">
      <c r="A82" s="2">
        <v>2.21</v>
      </c>
      <c r="B82" s="2"/>
      <c r="C82" s="114" t="s">
        <v>446</v>
      </c>
      <c r="D82" s="140" t="s">
        <v>422</v>
      </c>
      <c r="E82" s="140">
        <v>10</v>
      </c>
      <c r="F82" s="141"/>
      <c r="G82" s="135">
        <f t="shared" si="1"/>
        <v>0</v>
      </c>
    </row>
    <row r="83" spans="1:7">
      <c r="A83" s="2">
        <v>2.2200000000000002</v>
      </c>
      <c r="B83" s="2"/>
      <c r="C83" s="114" t="s">
        <v>447</v>
      </c>
      <c r="D83" s="140" t="s">
        <v>422</v>
      </c>
      <c r="E83" s="140">
        <v>8</v>
      </c>
      <c r="F83" s="141"/>
      <c r="G83" s="135">
        <f t="shared" si="1"/>
        <v>0</v>
      </c>
    </row>
    <row r="84" spans="1:7">
      <c r="A84" s="2">
        <v>2.23</v>
      </c>
      <c r="B84" s="2"/>
      <c r="C84" s="117" t="s">
        <v>421</v>
      </c>
      <c r="D84" s="118" t="s">
        <v>422</v>
      </c>
      <c r="E84" s="118">
        <v>1</v>
      </c>
      <c r="F84" s="119"/>
      <c r="G84" s="135">
        <f t="shared" si="1"/>
        <v>0</v>
      </c>
    </row>
    <row r="85" spans="1:7" ht="76.5" customHeight="1">
      <c r="A85" s="2">
        <v>2.2400000000000002</v>
      </c>
      <c r="B85" s="2"/>
      <c r="C85" s="117" t="s">
        <v>448</v>
      </c>
      <c r="D85" s="118" t="s">
        <v>422</v>
      </c>
      <c r="E85" s="118">
        <v>2</v>
      </c>
      <c r="F85" s="119"/>
      <c r="G85" s="135">
        <f t="shared" si="1"/>
        <v>0</v>
      </c>
    </row>
    <row r="86" spans="1:7">
      <c r="F86" s="112"/>
      <c r="G86" s="113"/>
    </row>
    <row r="87" spans="1:7">
      <c r="F87" s="20" t="s">
        <v>529</v>
      </c>
      <c r="G87" s="8">
        <f>SUM(G54:G85)</f>
        <v>0</v>
      </c>
    </row>
    <row r="88" spans="1:7">
      <c r="F88" s="112"/>
      <c r="G88" s="113"/>
    </row>
    <row r="89" spans="1:7">
      <c r="A89" s="105">
        <v>3</v>
      </c>
      <c r="B89" s="392" t="s">
        <v>457</v>
      </c>
      <c r="C89" s="392"/>
      <c r="D89" s="392"/>
      <c r="E89" s="392"/>
      <c r="F89" s="392"/>
      <c r="G89" s="392"/>
    </row>
    <row r="90" spans="1:7" ht="21" customHeight="1">
      <c r="A90" s="2">
        <v>3.1</v>
      </c>
      <c r="B90" s="2"/>
      <c r="C90" s="136" t="s">
        <v>677</v>
      </c>
      <c r="D90" s="140" t="s">
        <v>288</v>
      </c>
      <c r="E90" s="140">
        <v>550</v>
      </c>
      <c r="F90" s="141"/>
      <c r="G90" s="142">
        <f>E90*F90</f>
        <v>0</v>
      </c>
    </row>
    <row r="91" spans="1:7" ht="25.5">
      <c r="A91" s="2">
        <v>3.2</v>
      </c>
      <c r="B91" s="2"/>
      <c r="C91" s="136" t="s">
        <v>614</v>
      </c>
      <c r="D91" s="140"/>
      <c r="E91" s="140"/>
      <c r="F91" s="141"/>
      <c r="G91" s="142">
        <f t="shared" ref="G91:G101" si="2">E91*F91</f>
        <v>0</v>
      </c>
    </row>
    <row r="92" spans="1:7">
      <c r="A92" s="2">
        <v>3.3</v>
      </c>
      <c r="B92" s="2"/>
      <c r="C92" s="137" t="s">
        <v>458</v>
      </c>
      <c r="D92" s="140" t="s">
        <v>382</v>
      </c>
      <c r="E92" s="140">
        <v>1</v>
      </c>
      <c r="F92" s="141"/>
      <c r="G92" s="142">
        <f t="shared" si="2"/>
        <v>0</v>
      </c>
    </row>
    <row r="93" spans="1:7">
      <c r="A93" s="2">
        <v>3.4</v>
      </c>
      <c r="B93" s="2"/>
      <c r="C93" s="136" t="s">
        <v>459</v>
      </c>
      <c r="D93" s="393" t="s">
        <v>382</v>
      </c>
      <c r="E93" s="393">
        <v>1</v>
      </c>
      <c r="F93" s="394"/>
      <c r="G93" s="142">
        <f t="shared" si="2"/>
        <v>0</v>
      </c>
    </row>
    <row r="94" spans="1:7">
      <c r="A94" s="2">
        <v>3.5</v>
      </c>
      <c r="B94" s="2"/>
      <c r="C94" s="136" t="s">
        <v>460</v>
      </c>
      <c r="D94" s="393"/>
      <c r="E94" s="393"/>
      <c r="F94" s="394"/>
      <c r="G94" s="142">
        <f t="shared" si="2"/>
        <v>0</v>
      </c>
    </row>
    <row r="95" spans="1:7">
      <c r="A95" s="2">
        <v>3.6</v>
      </c>
      <c r="B95" s="2"/>
      <c r="C95" s="138" t="s">
        <v>461</v>
      </c>
      <c r="D95" s="140" t="s">
        <v>382</v>
      </c>
      <c r="E95" s="140">
        <f>E93*2</f>
        <v>2</v>
      </c>
      <c r="F95" s="141"/>
      <c r="G95" s="142">
        <f t="shared" si="2"/>
        <v>0</v>
      </c>
    </row>
    <row r="96" spans="1:7">
      <c r="A96" s="2">
        <v>3.7</v>
      </c>
      <c r="B96" s="2"/>
      <c r="C96" s="138" t="s">
        <v>438</v>
      </c>
      <c r="D96" s="140" t="s">
        <v>382</v>
      </c>
      <c r="E96" s="140">
        <v>2</v>
      </c>
      <c r="F96" s="141"/>
      <c r="G96" s="142">
        <f t="shared" si="2"/>
        <v>0</v>
      </c>
    </row>
    <row r="97" spans="1:7">
      <c r="A97" s="2">
        <v>3.8</v>
      </c>
      <c r="B97" s="2"/>
      <c r="C97" s="138" t="s">
        <v>462</v>
      </c>
      <c r="D97" s="140" t="s">
        <v>382</v>
      </c>
      <c r="E97" s="140">
        <v>2</v>
      </c>
      <c r="F97" s="141"/>
      <c r="G97" s="142">
        <f t="shared" si="2"/>
        <v>0</v>
      </c>
    </row>
    <row r="98" spans="1:7">
      <c r="A98" s="2">
        <v>3.9</v>
      </c>
      <c r="B98" s="2"/>
      <c r="C98" s="136" t="s">
        <v>463</v>
      </c>
      <c r="D98" s="127" t="s">
        <v>464</v>
      </c>
      <c r="E98" s="128">
        <v>61.5</v>
      </c>
      <c r="F98" s="141"/>
      <c r="G98" s="142">
        <f t="shared" si="2"/>
        <v>0</v>
      </c>
    </row>
    <row r="99" spans="1:7">
      <c r="A99" s="124">
        <v>3.1</v>
      </c>
      <c r="B99" s="2"/>
      <c r="C99" s="139" t="s">
        <v>465</v>
      </c>
      <c r="D99" s="127" t="s">
        <v>288</v>
      </c>
      <c r="E99" s="128">
        <v>25</v>
      </c>
      <c r="F99" s="141"/>
      <c r="G99" s="142">
        <f t="shared" si="2"/>
        <v>0</v>
      </c>
    </row>
    <row r="100" spans="1:7">
      <c r="A100" s="2">
        <v>3.11</v>
      </c>
      <c r="B100" s="2"/>
      <c r="C100" s="136" t="s">
        <v>466</v>
      </c>
      <c r="D100" s="140" t="s">
        <v>382</v>
      </c>
      <c r="E100" s="131">
        <v>7</v>
      </c>
      <c r="F100" s="132"/>
      <c r="G100" s="142">
        <f t="shared" si="2"/>
        <v>0</v>
      </c>
    </row>
    <row r="101" spans="1:7">
      <c r="A101" s="2">
        <v>3.12</v>
      </c>
      <c r="B101" s="2"/>
      <c r="C101" s="136" t="s">
        <v>467</v>
      </c>
      <c r="D101" s="140" t="s">
        <v>382</v>
      </c>
      <c r="E101" s="128">
        <v>1</v>
      </c>
      <c r="F101" s="141"/>
      <c r="G101" s="142">
        <f t="shared" si="2"/>
        <v>0</v>
      </c>
    </row>
    <row r="102" spans="1:7">
      <c r="F102" s="112"/>
      <c r="G102" s="113"/>
    </row>
    <row r="103" spans="1:7">
      <c r="F103" s="20" t="s">
        <v>531</v>
      </c>
      <c r="G103" s="8">
        <f>SUM(G90:G101)</f>
        <v>0</v>
      </c>
    </row>
    <row r="104" spans="1:7">
      <c r="F104" s="112"/>
      <c r="G104" s="113"/>
    </row>
    <row r="105" spans="1:7">
      <c r="A105" s="105">
        <v>4</v>
      </c>
      <c r="B105" s="392" t="s">
        <v>468</v>
      </c>
      <c r="C105" s="392"/>
      <c r="D105" s="392"/>
      <c r="E105" s="392"/>
      <c r="F105" s="392"/>
      <c r="G105" s="392"/>
    </row>
    <row r="106" spans="1:7" ht="274.5" customHeight="1">
      <c r="A106" s="2">
        <v>4.0999999999999996</v>
      </c>
      <c r="B106" s="2"/>
      <c r="C106" s="143" t="s">
        <v>678</v>
      </c>
      <c r="D106" s="144" t="s">
        <v>422</v>
      </c>
      <c r="E106" s="145">
        <v>1</v>
      </c>
      <c r="F106" s="146"/>
      <c r="G106" s="135">
        <f>E106*F106</f>
        <v>0</v>
      </c>
    </row>
    <row r="107" spans="1:7" ht="25.5">
      <c r="A107" s="2">
        <v>4.2</v>
      </c>
      <c r="B107" s="2"/>
      <c r="C107" s="147" t="s">
        <v>469</v>
      </c>
      <c r="D107" s="148" t="s">
        <v>422</v>
      </c>
      <c r="E107" s="149">
        <v>2</v>
      </c>
      <c r="F107" s="150"/>
      <c r="G107" s="135">
        <f t="shared" ref="G107:G137" si="3">E107*F107</f>
        <v>0</v>
      </c>
    </row>
    <row r="108" spans="1:7" ht="197.25" customHeight="1">
      <c r="A108" s="2">
        <v>4.3</v>
      </c>
      <c r="B108" s="2"/>
      <c r="C108" s="143" t="s">
        <v>679</v>
      </c>
      <c r="D108" s="144" t="s">
        <v>422</v>
      </c>
      <c r="E108" s="145">
        <v>1</v>
      </c>
      <c r="F108" s="146"/>
      <c r="G108" s="135">
        <f t="shared" si="3"/>
        <v>0</v>
      </c>
    </row>
    <row r="109" spans="1:7" ht="15">
      <c r="A109" s="2">
        <v>4.4000000000000004</v>
      </c>
      <c r="B109" s="2"/>
      <c r="C109" s="147" t="s">
        <v>470</v>
      </c>
      <c r="D109" s="148" t="s">
        <v>422</v>
      </c>
      <c r="E109" s="149">
        <v>1</v>
      </c>
      <c r="F109" s="150"/>
      <c r="G109" s="135">
        <f t="shared" si="3"/>
        <v>0</v>
      </c>
    </row>
    <row r="110" spans="1:7" ht="38.25">
      <c r="A110" s="2">
        <v>4.5</v>
      </c>
      <c r="B110" s="2"/>
      <c r="C110" s="147" t="s">
        <v>471</v>
      </c>
      <c r="D110" s="148" t="s">
        <v>8</v>
      </c>
      <c r="E110" s="149">
        <v>6650</v>
      </c>
      <c r="F110" s="150"/>
      <c r="G110" s="135">
        <f t="shared" si="3"/>
        <v>0</v>
      </c>
    </row>
    <row r="111" spans="1:7" ht="25.5">
      <c r="A111" s="2">
        <v>4.5999999999999996</v>
      </c>
      <c r="B111" s="2"/>
      <c r="C111" s="147" t="s">
        <v>472</v>
      </c>
      <c r="D111" s="148" t="s">
        <v>413</v>
      </c>
      <c r="E111" s="149">
        <v>0.3</v>
      </c>
      <c r="F111" s="150"/>
      <c r="G111" s="135">
        <f t="shared" si="3"/>
        <v>0</v>
      </c>
    </row>
    <row r="112" spans="1:7">
      <c r="A112" s="2">
        <v>4.7</v>
      </c>
      <c r="B112" s="2"/>
      <c r="C112" s="126" t="s">
        <v>473</v>
      </c>
      <c r="D112" s="140" t="s">
        <v>464</v>
      </c>
      <c r="E112" s="151">
        <v>600</v>
      </c>
      <c r="F112" s="150"/>
      <c r="G112" s="135">
        <f t="shared" si="3"/>
        <v>0</v>
      </c>
    </row>
    <row r="113" spans="1:7" ht="25.5">
      <c r="A113" s="2">
        <v>4.8</v>
      </c>
      <c r="B113" s="2"/>
      <c r="C113" s="147" t="s">
        <v>474</v>
      </c>
      <c r="D113" s="148" t="s">
        <v>422</v>
      </c>
      <c r="E113" s="149">
        <v>1</v>
      </c>
      <c r="F113" s="150"/>
      <c r="G113" s="135">
        <f t="shared" si="3"/>
        <v>0</v>
      </c>
    </row>
    <row r="114" spans="1:7" s="166" customFormat="1" ht="34.5" customHeight="1">
      <c r="A114" s="164">
        <v>4.9000000000000004</v>
      </c>
      <c r="B114" s="164"/>
      <c r="C114" s="165" t="s">
        <v>475</v>
      </c>
      <c r="D114" s="148" t="s">
        <v>422</v>
      </c>
      <c r="E114" s="149">
        <v>3</v>
      </c>
      <c r="F114" s="150"/>
      <c r="G114" s="135">
        <f t="shared" si="3"/>
        <v>0</v>
      </c>
    </row>
    <row r="115" spans="1:7" s="166" customFormat="1" ht="30.75" customHeight="1">
      <c r="A115" s="167">
        <v>4.0999999999999996</v>
      </c>
      <c r="B115" s="164"/>
      <c r="C115" s="165" t="s">
        <v>476</v>
      </c>
      <c r="D115" s="148" t="s">
        <v>422</v>
      </c>
      <c r="E115" s="149">
        <v>26</v>
      </c>
      <c r="F115" s="150"/>
      <c r="G115" s="135">
        <f t="shared" si="3"/>
        <v>0</v>
      </c>
    </row>
    <row r="116" spans="1:7" s="166" customFormat="1" ht="39">
      <c r="A116" s="164">
        <v>4.1100000000000003</v>
      </c>
      <c r="B116" s="164"/>
      <c r="C116" s="165" t="s">
        <v>477</v>
      </c>
      <c r="D116" s="148" t="s">
        <v>422</v>
      </c>
      <c r="E116" s="149">
        <v>13</v>
      </c>
      <c r="F116" s="150"/>
      <c r="G116" s="135">
        <f t="shared" si="3"/>
        <v>0</v>
      </c>
    </row>
    <row r="117" spans="1:7" s="166" customFormat="1" ht="39">
      <c r="A117" s="167">
        <v>4.12</v>
      </c>
      <c r="B117" s="164"/>
      <c r="C117" s="165" t="s">
        <v>478</v>
      </c>
      <c r="D117" s="148" t="s">
        <v>422</v>
      </c>
      <c r="E117" s="149">
        <v>13</v>
      </c>
      <c r="F117" s="150"/>
      <c r="G117" s="135">
        <f t="shared" si="3"/>
        <v>0</v>
      </c>
    </row>
    <row r="118" spans="1:7" ht="25.5">
      <c r="A118" s="2">
        <v>4.13</v>
      </c>
      <c r="B118" s="2"/>
      <c r="C118" s="147" t="s">
        <v>479</v>
      </c>
      <c r="D118" s="148" t="s">
        <v>422</v>
      </c>
      <c r="E118" s="149">
        <v>5</v>
      </c>
      <c r="F118" s="150"/>
      <c r="G118" s="135">
        <f t="shared" si="3"/>
        <v>0</v>
      </c>
    </row>
    <row r="119" spans="1:7" ht="25.5">
      <c r="A119" s="124">
        <v>4.1399999999999997</v>
      </c>
      <c r="B119" s="2"/>
      <c r="C119" s="147" t="s">
        <v>480</v>
      </c>
      <c r="D119" s="148" t="s">
        <v>422</v>
      </c>
      <c r="E119" s="149">
        <v>1</v>
      </c>
      <c r="F119" s="150"/>
      <c r="G119" s="135">
        <f t="shared" si="3"/>
        <v>0</v>
      </c>
    </row>
    <row r="120" spans="1:7" ht="25.5">
      <c r="A120" s="2">
        <v>4.1500000000000004</v>
      </c>
      <c r="B120" s="2"/>
      <c r="C120" s="147" t="s">
        <v>481</v>
      </c>
      <c r="D120" s="148" t="s">
        <v>422</v>
      </c>
      <c r="E120" s="149">
        <v>24</v>
      </c>
      <c r="F120" s="150"/>
      <c r="G120" s="135">
        <f t="shared" si="3"/>
        <v>0</v>
      </c>
    </row>
    <row r="121" spans="1:7" ht="15">
      <c r="A121" s="124">
        <v>4.16</v>
      </c>
      <c r="B121" s="2"/>
      <c r="C121" s="147" t="s">
        <v>482</v>
      </c>
      <c r="D121" s="148" t="s">
        <v>422</v>
      </c>
      <c r="E121" s="149">
        <v>24</v>
      </c>
      <c r="F121" s="150"/>
      <c r="G121" s="135">
        <f t="shared" si="3"/>
        <v>0</v>
      </c>
    </row>
    <row r="122" spans="1:7" ht="25.5">
      <c r="A122" s="2">
        <v>4.17</v>
      </c>
      <c r="B122" s="2"/>
      <c r="C122" s="147" t="s">
        <v>483</v>
      </c>
      <c r="D122" s="148" t="s">
        <v>422</v>
      </c>
      <c r="E122" s="149">
        <v>2</v>
      </c>
      <c r="F122" s="150"/>
      <c r="G122" s="135">
        <f t="shared" si="3"/>
        <v>0</v>
      </c>
    </row>
    <row r="123" spans="1:7" ht="25.5">
      <c r="A123" s="124">
        <v>4.1800000000000104</v>
      </c>
      <c r="B123" s="2"/>
      <c r="C123" s="147" t="s">
        <v>484</v>
      </c>
      <c r="D123" s="148" t="s">
        <v>422</v>
      </c>
      <c r="E123" s="149">
        <v>2</v>
      </c>
      <c r="F123" s="150"/>
      <c r="G123" s="135">
        <f t="shared" si="3"/>
        <v>0</v>
      </c>
    </row>
    <row r="124" spans="1:7" ht="25.5">
      <c r="A124" s="2">
        <v>4.1900000000000102</v>
      </c>
      <c r="B124" s="2"/>
      <c r="C124" s="147" t="s">
        <v>485</v>
      </c>
      <c r="D124" s="148" t="s">
        <v>422</v>
      </c>
      <c r="E124" s="149">
        <v>2</v>
      </c>
      <c r="F124" s="150"/>
      <c r="G124" s="135">
        <f t="shared" si="3"/>
        <v>0</v>
      </c>
    </row>
    <row r="125" spans="1:7" ht="25.5">
      <c r="A125" s="124">
        <v>4.2000000000000099</v>
      </c>
      <c r="B125" s="2"/>
      <c r="C125" s="147" t="s">
        <v>486</v>
      </c>
      <c r="D125" s="148" t="s">
        <v>422</v>
      </c>
      <c r="E125" s="149">
        <v>2</v>
      </c>
      <c r="F125" s="150"/>
      <c r="G125" s="135">
        <f t="shared" si="3"/>
        <v>0</v>
      </c>
    </row>
    <row r="126" spans="1:7" ht="25.5">
      <c r="A126" s="2">
        <v>4.2100000000000097</v>
      </c>
      <c r="B126" s="2"/>
      <c r="C126" s="147" t="s">
        <v>487</v>
      </c>
      <c r="D126" s="148" t="s">
        <v>422</v>
      </c>
      <c r="E126" s="149">
        <v>4</v>
      </c>
      <c r="F126" s="150"/>
      <c r="G126" s="135">
        <f t="shared" si="3"/>
        <v>0</v>
      </c>
    </row>
    <row r="127" spans="1:7" ht="25.5">
      <c r="A127" s="124">
        <v>4.2200000000000104</v>
      </c>
      <c r="B127" s="2"/>
      <c r="C127" s="147" t="s">
        <v>488</v>
      </c>
      <c r="D127" s="148" t="s">
        <v>422</v>
      </c>
      <c r="E127" s="149">
        <v>3</v>
      </c>
      <c r="F127" s="150"/>
      <c r="G127" s="135">
        <f t="shared" si="3"/>
        <v>0</v>
      </c>
    </row>
    <row r="128" spans="1:7" ht="25.5">
      <c r="A128" s="2">
        <v>4.2300000000000102</v>
      </c>
      <c r="B128" s="2"/>
      <c r="C128" s="147" t="s">
        <v>489</v>
      </c>
      <c r="D128" s="148" t="s">
        <v>422</v>
      </c>
      <c r="E128" s="149">
        <v>3</v>
      </c>
      <c r="F128" s="150"/>
      <c r="G128" s="135">
        <f t="shared" si="3"/>
        <v>0</v>
      </c>
    </row>
    <row r="129" spans="1:7" ht="25.5">
      <c r="A129" s="124">
        <v>4.24000000000001</v>
      </c>
      <c r="B129" s="2"/>
      <c r="C129" s="147" t="s">
        <v>490</v>
      </c>
      <c r="D129" s="148" t="s">
        <v>422</v>
      </c>
      <c r="E129" s="149">
        <v>14</v>
      </c>
      <c r="F129" s="150"/>
      <c r="G129" s="135">
        <f t="shared" si="3"/>
        <v>0</v>
      </c>
    </row>
    <row r="130" spans="1:7" ht="25.5">
      <c r="A130" s="2">
        <v>4.2500000000000098</v>
      </c>
      <c r="B130" s="2"/>
      <c r="C130" s="147" t="s">
        <v>491</v>
      </c>
      <c r="D130" s="148" t="s">
        <v>422</v>
      </c>
      <c r="E130" s="149">
        <v>3</v>
      </c>
      <c r="F130" s="150"/>
      <c r="G130" s="135">
        <f t="shared" si="3"/>
        <v>0</v>
      </c>
    </row>
    <row r="131" spans="1:7" ht="25.5">
      <c r="A131" s="124">
        <v>4.2600000000000096</v>
      </c>
      <c r="B131" s="2"/>
      <c r="C131" s="147" t="s">
        <v>492</v>
      </c>
      <c r="D131" s="148" t="s">
        <v>422</v>
      </c>
      <c r="E131" s="149">
        <v>2</v>
      </c>
      <c r="F131" s="150"/>
      <c r="G131" s="135">
        <f t="shared" si="3"/>
        <v>0</v>
      </c>
    </row>
    <row r="132" spans="1:7" ht="25.5">
      <c r="A132" s="2">
        <v>4.2700000000000102</v>
      </c>
      <c r="B132" s="2"/>
      <c r="C132" s="147" t="s">
        <v>493</v>
      </c>
      <c r="D132" s="148" t="s">
        <v>422</v>
      </c>
      <c r="E132" s="149">
        <v>5</v>
      </c>
      <c r="F132" s="150"/>
      <c r="G132" s="135">
        <f t="shared" si="3"/>
        <v>0</v>
      </c>
    </row>
    <row r="133" spans="1:7" ht="25.5">
      <c r="A133" s="124">
        <v>4.28000000000001</v>
      </c>
      <c r="B133" s="2"/>
      <c r="C133" s="147" t="s">
        <v>494</v>
      </c>
      <c r="D133" s="148" t="s">
        <v>422</v>
      </c>
      <c r="E133" s="149">
        <v>2</v>
      </c>
      <c r="F133" s="150"/>
      <c r="G133" s="135">
        <f t="shared" si="3"/>
        <v>0</v>
      </c>
    </row>
    <row r="134" spans="1:7" ht="25.5">
      <c r="A134" s="2">
        <v>4.2900000000000098</v>
      </c>
      <c r="B134" s="2"/>
      <c r="C134" s="147" t="s">
        <v>495</v>
      </c>
      <c r="D134" s="148" t="s">
        <v>422</v>
      </c>
      <c r="E134" s="149">
        <v>6</v>
      </c>
      <c r="F134" s="150"/>
      <c r="G134" s="135">
        <f t="shared" si="3"/>
        <v>0</v>
      </c>
    </row>
    <row r="135" spans="1:7" ht="25.5">
      <c r="A135" s="124">
        <v>4.3000000000000096</v>
      </c>
      <c r="B135" s="2"/>
      <c r="C135" s="147" t="s">
        <v>496</v>
      </c>
      <c r="D135" s="148" t="s">
        <v>422</v>
      </c>
      <c r="E135" s="149">
        <v>2</v>
      </c>
      <c r="F135" s="150"/>
      <c r="G135" s="135">
        <f t="shared" si="3"/>
        <v>0</v>
      </c>
    </row>
    <row r="136" spans="1:7" ht="25.5">
      <c r="A136" s="2">
        <v>4.3100000000000103</v>
      </c>
      <c r="B136" s="2"/>
      <c r="C136" s="147" t="s">
        <v>497</v>
      </c>
      <c r="D136" s="148" t="s">
        <v>422</v>
      </c>
      <c r="E136" s="149">
        <v>2</v>
      </c>
      <c r="F136" s="150"/>
      <c r="G136" s="135">
        <f t="shared" si="3"/>
        <v>0</v>
      </c>
    </row>
    <row r="137" spans="1:7" ht="15">
      <c r="A137" s="124">
        <v>4.3200000000000101</v>
      </c>
      <c r="B137" s="2"/>
      <c r="C137" s="147" t="s">
        <v>498</v>
      </c>
      <c r="D137" s="148" t="s">
        <v>422</v>
      </c>
      <c r="E137" s="149">
        <v>2</v>
      </c>
      <c r="F137" s="150"/>
      <c r="G137" s="135">
        <f t="shared" si="3"/>
        <v>0</v>
      </c>
    </row>
    <row r="138" spans="1:7">
      <c r="F138" s="112"/>
      <c r="G138" s="113"/>
    </row>
    <row r="139" spans="1:7">
      <c r="F139" s="20" t="s">
        <v>553</v>
      </c>
      <c r="G139" s="8">
        <f>SUM(G106:G137)</f>
        <v>0</v>
      </c>
    </row>
    <row r="140" spans="1:7">
      <c r="F140" s="112"/>
      <c r="G140" s="113"/>
    </row>
    <row r="141" spans="1:7">
      <c r="A141" s="105">
        <v>5</v>
      </c>
      <c r="B141" s="392" t="s">
        <v>499</v>
      </c>
      <c r="C141" s="392"/>
      <c r="D141" s="392"/>
      <c r="E141" s="392"/>
      <c r="F141" s="392"/>
      <c r="G141" s="392"/>
    </row>
    <row r="142" spans="1:7">
      <c r="A142" s="2"/>
      <c r="B142" s="2"/>
      <c r="C142" s="2"/>
      <c r="D142" s="2"/>
      <c r="E142" s="2"/>
      <c r="F142" s="152"/>
      <c r="G142" s="123"/>
    </row>
    <row r="143" spans="1:7" ht="41.25" customHeight="1">
      <c r="A143" s="2">
        <v>5.0999999999999996</v>
      </c>
      <c r="B143" s="2"/>
      <c r="C143" s="136" t="s">
        <v>681</v>
      </c>
      <c r="D143" s="140" t="s">
        <v>382</v>
      </c>
      <c r="E143" s="140">
        <v>1</v>
      </c>
      <c r="F143" s="141"/>
      <c r="G143" s="135">
        <f>E143*F143</f>
        <v>0</v>
      </c>
    </row>
    <row r="144" spans="1:7" ht="42" customHeight="1">
      <c r="A144" s="2">
        <v>5.2</v>
      </c>
      <c r="B144" s="2"/>
      <c r="C144" s="136" t="s">
        <v>680</v>
      </c>
      <c r="D144" s="140" t="s">
        <v>382</v>
      </c>
      <c r="E144" s="140">
        <v>1</v>
      </c>
      <c r="F144" s="141"/>
      <c r="G144" s="135">
        <f t="shared" ref="G144:G151" si="4">E144*F144</f>
        <v>0</v>
      </c>
    </row>
    <row r="145" spans="1:7" ht="76.5">
      <c r="A145" s="2">
        <v>5.3</v>
      </c>
      <c r="B145" s="2"/>
      <c r="C145" s="136" t="s">
        <v>682</v>
      </c>
      <c r="D145" s="140" t="s">
        <v>382</v>
      </c>
      <c r="E145" s="140">
        <v>1</v>
      </c>
      <c r="F145" s="141"/>
      <c r="G145" s="135">
        <f t="shared" si="4"/>
        <v>0</v>
      </c>
    </row>
    <row r="146" spans="1:7" ht="38.25">
      <c r="A146" s="2">
        <v>5.4</v>
      </c>
      <c r="B146" s="2"/>
      <c r="C146" s="136" t="s">
        <v>500</v>
      </c>
      <c r="D146" s="140" t="s">
        <v>382</v>
      </c>
      <c r="E146" s="140">
        <v>2</v>
      </c>
      <c r="F146" s="141"/>
      <c r="G146" s="135">
        <f t="shared" si="4"/>
        <v>0</v>
      </c>
    </row>
    <row r="147" spans="1:7" ht="25.5">
      <c r="A147" s="2">
        <v>5.5</v>
      </c>
      <c r="B147" s="2"/>
      <c r="C147" s="136" t="s">
        <v>501</v>
      </c>
      <c r="D147" s="140" t="s">
        <v>8</v>
      </c>
      <c r="E147" s="128">
        <v>85</v>
      </c>
      <c r="F147" s="141"/>
      <c r="G147" s="135">
        <f t="shared" si="4"/>
        <v>0</v>
      </c>
    </row>
    <row r="148" spans="1:7" ht="25.5">
      <c r="A148" s="2">
        <v>5.6</v>
      </c>
      <c r="B148" s="2"/>
      <c r="C148" s="139" t="s">
        <v>502</v>
      </c>
      <c r="D148" s="127" t="s">
        <v>413</v>
      </c>
      <c r="E148" s="128">
        <v>0.5</v>
      </c>
      <c r="F148" s="141"/>
      <c r="G148" s="135">
        <f t="shared" si="4"/>
        <v>0</v>
      </c>
    </row>
    <row r="149" spans="1:7">
      <c r="A149" s="2">
        <v>5.7</v>
      </c>
      <c r="B149" s="2"/>
      <c r="C149" s="136" t="s">
        <v>503</v>
      </c>
      <c r="D149" s="140" t="s">
        <v>382</v>
      </c>
      <c r="E149" s="131">
        <v>2</v>
      </c>
      <c r="F149" s="132"/>
      <c r="G149" s="135">
        <f t="shared" si="4"/>
        <v>0</v>
      </c>
    </row>
    <row r="150" spans="1:7" ht="25.5">
      <c r="A150" s="2">
        <v>5.8</v>
      </c>
      <c r="B150" s="2"/>
      <c r="C150" s="136" t="s">
        <v>504</v>
      </c>
      <c r="D150" s="140" t="s">
        <v>382</v>
      </c>
      <c r="E150" s="128">
        <v>1</v>
      </c>
      <c r="F150" s="141"/>
      <c r="G150" s="135">
        <f t="shared" si="4"/>
        <v>0</v>
      </c>
    </row>
    <row r="151" spans="1:7">
      <c r="A151" s="2">
        <v>5.9</v>
      </c>
      <c r="B151" s="2"/>
      <c r="C151" s="136" t="s">
        <v>505</v>
      </c>
      <c r="D151" s="140" t="s">
        <v>382</v>
      </c>
      <c r="E151" s="128">
        <v>4</v>
      </c>
      <c r="F151" s="141"/>
      <c r="G151" s="135">
        <f t="shared" si="4"/>
        <v>0</v>
      </c>
    </row>
    <row r="152" spans="1:7">
      <c r="F152" s="112"/>
      <c r="G152" s="113"/>
    </row>
    <row r="153" spans="1:7">
      <c r="F153" s="20" t="s">
        <v>597</v>
      </c>
      <c r="G153" s="8">
        <f>SUM(G143:G151)</f>
        <v>0</v>
      </c>
    </row>
    <row r="154" spans="1:7">
      <c r="F154" s="112"/>
      <c r="G154" s="113"/>
    </row>
    <row r="155" spans="1:7" ht="14.25" customHeight="1">
      <c r="A155" s="105">
        <v>6</v>
      </c>
      <c r="B155" s="392" t="s">
        <v>506</v>
      </c>
      <c r="C155" s="392"/>
      <c r="D155" s="392"/>
      <c r="E155" s="392"/>
      <c r="F155" s="392"/>
      <c r="G155" s="392"/>
    </row>
    <row r="156" spans="1:7" ht="25.5" customHeight="1">
      <c r="A156" s="2">
        <v>6.1</v>
      </c>
      <c r="B156" s="2"/>
      <c r="C156" s="136" t="s">
        <v>507</v>
      </c>
      <c r="D156" s="140" t="s">
        <v>382</v>
      </c>
      <c r="E156" s="140">
        <v>1</v>
      </c>
      <c r="F156" s="141"/>
      <c r="G156" s="135">
        <f>E156*F156</f>
        <v>0</v>
      </c>
    </row>
    <row r="157" spans="1:7">
      <c r="A157" s="2">
        <v>6.2</v>
      </c>
      <c r="B157" s="2"/>
      <c r="C157" s="136" t="s">
        <v>508</v>
      </c>
      <c r="D157" s="140" t="s">
        <v>382</v>
      </c>
      <c r="E157" s="140">
        <v>1</v>
      </c>
      <c r="F157" s="141"/>
      <c r="G157" s="135">
        <f t="shared" ref="G157:G164" si="5">E157*F157</f>
        <v>0</v>
      </c>
    </row>
    <row r="158" spans="1:7" ht="25.5">
      <c r="A158" s="2">
        <v>6.3</v>
      </c>
      <c r="B158" s="2"/>
      <c r="C158" s="136" t="s">
        <v>509</v>
      </c>
      <c r="D158" s="140" t="s">
        <v>382</v>
      </c>
      <c r="E158" s="140">
        <v>6</v>
      </c>
      <c r="F158" s="141"/>
      <c r="G158" s="135">
        <f t="shared" si="5"/>
        <v>0</v>
      </c>
    </row>
    <row r="159" spans="1:7" ht="25.5">
      <c r="A159" s="2">
        <v>6.4</v>
      </c>
      <c r="B159" s="2"/>
      <c r="C159" s="136" t="s">
        <v>510</v>
      </c>
      <c r="D159" s="140" t="s">
        <v>382</v>
      </c>
      <c r="E159" s="140">
        <v>7</v>
      </c>
      <c r="F159" s="141"/>
      <c r="G159" s="135">
        <f t="shared" si="5"/>
        <v>0</v>
      </c>
    </row>
    <row r="160" spans="1:7">
      <c r="A160" s="2">
        <v>6.5</v>
      </c>
      <c r="B160" s="2"/>
      <c r="C160" s="136" t="s">
        <v>511</v>
      </c>
      <c r="D160" s="140" t="s">
        <v>382</v>
      </c>
      <c r="E160" s="140">
        <v>1</v>
      </c>
      <c r="F160" s="141"/>
      <c r="G160" s="135">
        <f t="shared" si="5"/>
        <v>0</v>
      </c>
    </row>
    <row r="161" spans="1:7" ht="25.5">
      <c r="A161" s="2">
        <v>6.6</v>
      </c>
      <c r="B161" s="2"/>
      <c r="C161" s="136" t="s">
        <v>501</v>
      </c>
      <c r="D161" s="140" t="s">
        <v>8</v>
      </c>
      <c r="E161" s="128">
        <v>160</v>
      </c>
      <c r="F161" s="141"/>
      <c r="G161" s="135">
        <f t="shared" si="5"/>
        <v>0</v>
      </c>
    </row>
    <row r="162" spans="1:7" ht="25.5">
      <c r="A162" s="2">
        <v>6.7</v>
      </c>
      <c r="B162" s="2"/>
      <c r="C162" s="139" t="s">
        <v>512</v>
      </c>
      <c r="D162" s="127" t="s">
        <v>413</v>
      </c>
      <c r="E162" s="128">
        <v>0.5</v>
      </c>
      <c r="F162" s="141"/>
      <c r="G162" s="135">
        <f t="shared" si="5"/>
        <v>0</v>
      </c>
    </row>
    <row r="163" spans="1:7">
      <c r="A163" s="2">
        <v>6.8</v>
      </c>
      <c r="B163" s="2"/>
      <c r="C163" s="136" t="s">
        <v>513</v>
      </c>
      <c r="D163" s="140" t="s">
        <v>382</v>
      </c>
      <c r="E163" s="131">
        <v>1</v>
      </c>
      <c r="F163" s="132"/>
      <c r="G163" s="135">
        <f t="shared" si="5"/>
        <v>0</v>
      </c>
    </row>
    <row r="164" spans="1:7" ht="25.5">
      <c r="A164" s="2">
        <v>6.9</v>
      </c>
      <c r="B164" s="2"/>
      <c r="C164" s="136" t="s">
        <v>514</v>
      </c>
      <c r="D164" s="140" t="s">
        <v>382</v>
      </c>
      <c r="E164" s="128">
        <v>1</v>
      </c>
      <c r="F164" s="141"/>
      <c r="G164" s="135">
        <f t="shared" si="5"/>
        <v>0</v>
      </c>
    </row>
    <row r="165" spans="1:7">
      <c r="F165" s="112"/>
      <c r="G165" s="113"/>
    </row>
    <row r="166" spans="1:7">
      <c r="F166" s="20" t="s">
        <v>595</v>
      </c>
      <c r="G166" s="8">
        <f>SUM(G156:G164)</f>
        <v>0</v>
      </c>
    </row>
    <row r="167" spans="1:7">
      <c r="F167" s="22"/>
      <c r="G167" s="9"/>
    </row>
    <row r="168" spans="1:7">
      <c r="A168" s="105">
        <v>7</v>
      </c>
      <c r="B168" s="392" t="s">
        <v>517</v>
      </c>
      <c r="C168" s="392"/>
      <c r="D168" s="392"/>
      <c r="E168" s="392"/>
      <c r="F168" s="392"/>
      <c r="G168" s="392"/>
    </row>
    <row r="169" spans="1:7" ht="409.5" customHeight="1">
      <c r="A169" s="3">
        <v>7.1</v>
      </c>
      <c r="B169" s="2"/>
      <c r="C169" s="153" t="s">
        <v>615</v>
      </c>
      <c r="D169" s="154" t="s">
        <v>382</v>
      </c>
      <c r="E169" s="154">
        <v>1</v>
      </c>
      <c r="F169" s="155"/>
      <c r="G169" s="134">
        <f>E169*F169</f>
        <v>0</v>
      </c>
    </row>
    <row r="170" spans="1:7" ht="409.5" customHeight="1">
      <c r="A170" s="3">
        <v>7.2</v>
      </c>
      <c r="B170" s="2"/>
      <c r="C170" s="136" t="s">
        <v>616</v>
      </c>
      <c r="D170" s="154" t="s">
        <v>382</v>
      </c>
      <c r="E170" s="154">
        <v>1</v>
      </c>
      <c r="F170" s="156">
        <v>42411.3</v>
      </c>
      <c r="G170" s="134">
        <f t="shared" ref="G170:G172" si="6">E170*F170</f>
        <v>42411.3</v>
      </c>
    </row>
    <row r="171" spans="1:7" ht="409.5" customHeight="1">
      <c r="A171" s="3">
        <v>7.3</v>
      </c>
      <c r="B171" s="2"/>
      <c r="C171" s="136" t="s">
        <v>617</v>
      </c>
      <c r="D171" s="154" t="s">
        <v>382</v>
      </c>
      <c r="E171" s="154">
        <v>1</v>
      </c>
      <c r="F171" s="156"/>
      <c r="G171" s="134">
        <f t="shared" si="6"/>
        <v>0</v>
      </c>
    </row>
    <row r="172" spans="1:7" ht="53.25" customHeight="1">
      <c r="A172" s="3">
        <v>7.4</v>
      </c>
      <c r="B172" s="2"/>
      <c r="C172" s="157" t="s">
        <v>518</v>
      </c>
      <c r="D172" s="154" t="s">
        <v>382</v>
      </c>
      <c r="E172" s="154">
        <v>3</v>
      </c>
      <c r="F172" s="156"/>
      <c r="G172" s="134">
        <f t="shared" si="6"/>
        <v>0</v>
      </c>
    </row>
    <row r="173" spans="1:7" ht="18" customHeight="1">
      <c r="A173" s="6"/>
      <c r="B173" s="5"/>
      <c r="C173" s="158"/>
      <c r="D173" s="159"/>
      <c r="E173" s="159"/>
      <c r="F173" s="160"/>
      <c r="G173" s="161"/>
    </row>
    <row r="174" spans="1:7" ht="18" customHeight="1">
      <c r="A174" s="6"/>
      <c r="B174" s="5"/>
      <c r="C174" s="158"/>
      <c r="D174" s="159"/>
      <c r="E174" s="159"/>
      <c r="F174" s="20" t="s">
        <v>602</v>
      </c>
      <c r="G174" s="8"/>
    </row>
    <row r="175" spans="1:7" ht="18" customHeight="1">
      <c r="F175" s="112"/>
      <c r="G175" s="113"/>
    </row>
    <row r="176" spans="1:7">
      <c r="F176" s="21" t="s">
        <v>516</v>
      </c>
      <c r="G176" s="19">
        <f>G174+G166+G153+G139+G103+G87+G51</f>
        <v>0</v>
      </c>
    </row>
  </sheetData>
  <mergeCells count="12">
    <mergeCell ref="B2:G2"/>
    <mergeCell ref="B4:G4"/>
    <mergeCell ref="B53:G53"/>
    <mergeCell ref="A64:A72"/>
    <mergeCell ref="B155:G155"/>
    <mergeCell ref="B168:G168"/>
    <mergeCell ref="B89:G89"/>
    <mergeCell ref="D93:D94"/>
    <mergeCell ref="E93:E94"/>
    <mergeCell ref="F93:F94"/>
    <mergeCell ref="B105:G105"/>
    <mergeCell ref="B141:G141"/>
  </mergeCells>
  <pageMargins left="0.7" right="0.7" top="0.75" bottom="0.75" header="0.3" footer="0.3"/>
  <pageSetup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9"/>
  <sheetViews>
    <sheetView topLeftCell="A304" zoomScale="130" zoomScaleNormal="130" workbookViewId="0">
      <selection activeCell="F155" sqref="F155:F156"/>
    </sheetView>
  </sheetViews>
  <sheetFormatPr defaultColWidth="8.85546875" defaultRowHeight="14.25"/>
  <cols>
    <col min="1" max="1" width="5.28515625" style="1" customWidth="1"/>
    <col min="2" max="2" width="6" style="1" customWidth="1"/>
    <col min="3" max="3" width="75.85546875" style="1" customWidth="1"/>
    <col min="4" max="4" width="6.42578125" style="1" bestFit="1" customWidth="1"/>
    <col min="5" max="5" width="8.7109375" style="1" customWidth="1"/>
    <col min="6" max="6" width="14.5703125" style="1" bestFit="1" customWidth="1"/>
    <col min="7" max="7" width="14.5703125" style="1" customWidth="1"/>
    <col min="8" max="16384" width="8.85546875" style="1"/>
  </cols>
  <sheetData>
    <row r="1" spans="1:7" ht="15.75" thickBot="1">
      <c r="B1" s="258"/>
      <c r="C1" s="259"/>
      <c r="D1" s="260"/>
      <c r="E1" s="261"/>
      <c r="F1" s="262"/>
      <c r="G1" s="263"/>
    </row>
    <row r="2" spans="1:7" ht="23.25" customHeight="1" thickBot="1">
      <c r="A2" s="296" t="s">
        <v>690</v>
      </c>
      <c r="B2" s="405" t="s">
        <v>691</v>
      </c>
      <c r="C2" s="406"/>
      <c r="D2" s="406"/>
      <c r="E2" s="406"/>
      <c r="F2" s="406"/>
      <c r="G2" s="407"/>
    </row>
    <row r="3" spans="1:7">
      <c r="B3" s="410"/>
      <c r="C3" s="410"/>
      <c r="D3" s="410"/>
      <c r="E3" s="410"/>
      <c r="F3" s="410"/>
      <c r="G3" s="410"/>
    </row>
    <row r="4" spans="1:7" s="288" customFormat="1" ht="15" customHeight="1">
      <c r="A4" s="268">
        <v>1</v>
      </c>
      <c r="B4" s="421" t="s">
        <v>5</v>
      </c>
      <c r="C4" s="422"/>
      <c r="D4" s="297" t="s">
        <v>520</v>
      </c>
      <c r="E4" s="297" t="s">
        <v>1</v>
      </c>
      <c r="F4" s="297" t="s">
        <v>521</v>
      </c>
      <c r="G4" s="298" t="s">
        <v>692</v>
      </c>
    </row>
    <row r="5" spans="1:7" ht="38.25">
      <c r="A5" s="170" t="s">
        <v>693</v>
      </c>
      <c r="B5" s="2"/>
      <c r="C5" s="171" t="s">
        <v>694</v>
      </c>
      <c r="D5" s="172"/>
      <c r="E5" s="173"/>
      <c r="F5" s="174"/>
      <c r="G5" s="175"/>
    </row>
    <row r="6" spans="1:7">
      <c r="A6" s="176" t="s">
        <v>146</v>
      </c>
      <c r="B6" s="2"/>
      <c r="C6" s="177" t="s">
        <v>695</v>
      </c>
      <c r="D6" s="178" t="s">
        <v>28</v>
      </c>
      <c r="E6" s="178">
        <v>13.5</v>
      </c>
      <c r="F6" s="179"/>
      <c r="G6" s="180">
        <f>E6*F6</f>
        <v>0</v>
      </c>
    </row>
    <row r="7" spans="1:7">
      <c r="A7" s="176" t="s">
        <v>147</v>
      </c>
      <c r="B7" s="2"/>
      <c r="C7" s="177" t="s">
        <v>696</v>
      </c>
      <c r="D7" s="181" t="s">
        <v>28</v>
      </c>
      <c r="E7" s="181">
        <v>36</v>
      </c>
      <c r="F7" s="182"/>
      <c r="G7" s="180">
        <f t="shared" ref="G7:G8" si="0">E7*F7</f>
        <v>0</v>
      </c>
    </row>
    <row r="8" spans="1:7">
      <c r="A8" s="176" t="s">
        <v>148</v>
      </c>
      <c r="B8" s="2"/>
      <c r="C8" s="177" t="s">
        <v>697</v>
      </c>
      <c r="D8" s="181" t="s">
        <v>28</v>
      </c>
      <c r="E8" s="181">
        <v>48</v>
      </c>
      <c r="F8" s="182"/>
      <c r="G8" s="180">
        <f t="shared" si="0"/>
        <v>0</v>
      </c>
    </row>
    <row r="9" spans="1:7">
      <c r="A9" s="170" t="s">
        <v>698</v>
      </c>
      <c r="B9" s="2"/>
      <c r="C9" s="183" t="s">
        <v>699</v>
      </c>
      <c r="D9" s="172"/>
      <c r="E9" s="173"/>
      <c r="F9" s="174"/>
      <c r="G9" s="175"/>
    </row>
    <row r="10" spans="1:7">
      <c r="A10" s="176" t="s">
        <v>152</v>
      </c>
      <c r="B10" s="2"/>
      <c r="C10" s="177" t="s">
        <v>695</v>
      </c>
      <c r="D10" s="181" t="s">
        <v>28</v>
      </c>
      <c r="E10" s="181">
        <v>2.6999999999999997</v>
      </c>
      <c r="F10" s="182"/>
      <c r="G10" s="180">
        <f t="shared" ref="G10:G12" si="1">E10*F10</f>
        <v>0</v>
      </c>
    </row>
    <row r="11" spans="1:7">
      <c r="A11" s="176" t="s">
        <v>153</v>
      </c>
      <c r="B11" s="2"/>
      <c r="C11" s="177" t="s">
        <v>696</v>
      </c>
      <c r="D11" s="181" t="s">
        <v>28</v>
      </c>
      <c r="E11" s="181">
        <v>1.7999999999999998</v>
      </c>
      <c r="F11" s="182"/>
      <c r="G11" s="180">
        <f t="shared" si="1"/>
        <v>0</v>
      </c>
    </row>
    <row r="12" spans="1:7">
      <c r="A12" s="176" t="s">
        <v>154</v>
      </c>
      <c r="B12" s="2"/>
      <c r="C12" s="177" t="s">
        <v>697</v>
      </c>
      <c r="D12" s="181" t="s">
        <v>28</v>
      </c>
      <c r="E12" s="181">
        <v>3.5999999999999996</v>
      </c>
      <c r="F12" s="182"/>
      <c r="G12" s="180">
        <f t="shared" si="1"/>
        <v>0</v>
      </c>
    </row>
    <row r="13" spans="1:7" ht="25.5">
      <c r="A13" s="170" t="s">
        <v>700</v>
      </c>
      <c r="B13" s="2"/>
      <c r="C13" s="183" t="s">
        <v>701</v>
      </c>
      <c r="D13" s="172"/>
      <c r="E13" s="173"/>
      <c r="F13" s="174"/>
      <c r="G13" s="175"/>
    </row>
    <row r="14" spans="1:7">
      <c r="A14" s="176" t="s">
        <v>157</v>
      </c>
      <c r="B14" s="2"/>
      <c r="C14" s="177" t="s">
        <v>695</v>
      </c>
      <c r="D14" s="184" t="s">
        <v>28</v>
      </c>
      <c r="E14" s="185">
        <v>10.8</v>
      </c>
      <c r="F14" s="182"/>
      <c r="G14" s="180">
        <f t="shared" ref="G14:G16" si="2">E14*F14</f>
        <v>0</v>
      </c>
    </row>
    <row r="15" spans="1:7">
      <c r="A15" s="176" t="s">
        <v>162</v>
      </c>
      <c r="B15" s="2"/>
      <c r="C15" s="177" t="s">
        <v>696</v>
      </c>
      <c r="D15" s="184" t="s">
        <v>28</v>
      </c>
      <c r="E15" s="185">
        <v>34.200000000000003</v>
      </c>
      <c r="F15" s="182"/>
      <c r="G15" s="180">
        <f t="shared" si="2"/>
        <v>0</v>
      </c>
    </row>
    <row r="16" spans="1:7">
      <c r="A16" s="176" t="s">
        <v>163</v>
      </c>
      <c r="B16" s="2"/>
      <c r="C16" s="177" t="s">
        <v>697</v>
      </c>
      <c r="D16" s="184" t="s">
        <v>28</v>
      </c>
      <c r="E16" s="185">
        <v>44.4</v>
      </c>
      <c r="F16" s="182"/>
      <c r="G16" s="180">
        <f t="shared" si="2"/>
        <v>0</v>
      </c>
    </row>
    <row r="17" spans="1:7">
      <c r="A17" s="186" t="s">
        <v>702</v>
      </c>
      <c r="B17" s="2"/>
      <c r="C17" s="183" t="s">
        <v>703</v>
      </c>
      <c r="D17" s="172"/>
      <c r="E17" s="173"/>
      <c r="F17" s="174"/>
      <c r="G17" s="175"/>
    </row>
    <row r="18" spans="1:7">
      <c r="A18" s="176" t="s">
        <v>171</v>
      </c>
      <c r="B18" s="2"/>
      <c r="C18" s="177" t="s">
        <v>695</v>
      </c>
      <c r="D18" s="184" t="s">
        <v>28</v>
      </c>
      <c r="E18" s="185">
        <v>2.6999999999999997</v>
      </c>
      <c r="F18" s="182"/>
      <c r="G18" s="180">
        <f t="shared" ref="G18:G21" si="3">E18*F18</f>
        <v>0</v>
      </c>
    </row>
    <row r="19" spans="1:7">
      <c r="A19" s="176" t="s">
        <v>170</v>
      </c>
      <c r="B19" s="2"/>
      <c r="C19" s="177" t="s">
        <v>704</v>
      </c>
      <c r="D19" s="184" t="s">
        <v>28</v>
      </c>
      <c r="E19" s="185">
        <v>1.7999999999999998</v>
      </c>
      <c r="F19" s="182"/>
      <c r="G19" s="180">
        <f t="shared" si="3"/>
        <v>0</v>
      </c>
    </row>
    <row r="20" spans="1:7">
      <c r="A20" s="176" t="s">
        <v>172</v>
      </c>
      <c r="B20" s="2"/>
      <c r="C20" s="177" t="s">
        <v>697</v>
      </c>
      <c r="D20" s="184" t="s">
        <v>28</v>
      </c>
      <c r="E20" s="185">
        <v>3.5999999999999996</v>
      </c>
      <c r="F20" s="182"/>
      <c r="G20" s="180">
        <f t="shared" si="3"/>
        <v>0</v>
      </c>
    </row>
    <row r="21" spans="1:7" ht="25.5">
      <c r="A21" s="187" t="s">
        <v>705</v>
      </c>
      <c r="B21" s="2"/>
      <c r="C21" s="188" t="s">
        <v>706</v>
      </c>
      <c r="D21" s="189" t="s">
        <v>382</v>
      </c>
      <c r="E21" s="189">
        <v>1</v>
      </c>
      <c r="F21" s="190"/>
      <c r="G21" s="180">
        <f t="shared" si="3"/>
        <v>0</v>
      </c>
    </row>
    <row r="22" spans="1:7" ht="38.25">
      <c r="A22" s="191" t="s">
        <v>707</v>
      </c>
      <c r="B22" s="2"/>
      <c r="C22" s="192" t="s">
        <v>708</v>
      </c>
      <c r="D22" s="172"/>
      <c r="E22" s="173"/>
      <c r="F22" s="174"/>
      <c r="G22" s="175"/>
    </row>
    <row r="23" spans="1:7">
      <c r="A23" s="193" t="s">
        <v>187</v>
      </c>
      <c r="B23" s="2"/>
      <c r="C23" s="177" t="s">
        <v>709</v>
      </c>
      <c r="D23" s="194" t="s">
        <v>288</v>
      </c>
      <c r="E23" s="195">
        <v>10</v>
      </c>
      <c r="F23" s="190"/>
      <c r="G23" s="180">
        <f t="shared" ref="G23:G25" si="4">E23*F23</f>
        <v>0</v>
      </c>
    </row>
    <row r="24" spans="1:7">
      <c r="A24" s="193" t="s">
        <v>188</v>
      </c>
      <c r="B24" s="2"/>
      <c r="C24" s="177" t="s">
        <v>710</v>
      </c>
      <c r="D24" s="194" t="s">
        <v>288</v>
      </c>
      <c r="E24" s="195">
        <v>30</v>
      </c>
      <c r="F24" s="190"/>
      <c r="G24" s="180">
        <f t="shared" si="4"/>
        <v>0</v>
      </c>
    </row>
    <row r="25" spans="1:7" ht="102">
      <c r="A25" s="193" t="s">
        <v>711</v>
      </c>
      <c r="B25" s="2"/>
      <c r="C25" s="177" t="s">
        <v>712</v>
      </c>
      <c r="D25" s="194" t="s">
        <v>713</v>
      </c>
      <c r="E25" s="195">
        <v>1</v>
      </c>
      <c r="F25" s="190"/>
      <c r="G25" s="180">
        <f t="shared" si="4"/>
        <v>0</v>
      </c>
    </row>
    <row r="26" spans="1:7" ht="25.5">
      <c r="A26" s="191" t="s">
        <v>714</v>
      </c>
      <c r="B26" s="2"/>
      <c r="C26" s="196" t="s">
        <v>715</v>
      </c>
      <c r="D26" s="172"/>
      <c r="E26" s="173"/>
      <c r="F26" s="174"/>
      <c r="G26" s="175"/>
    </row>
    <row r="27" spans="1:7">
      <c r="A27" s="187" t="s">
        <v>202</v>
      </c>
      <c r="B27" s="2"/>
      <c r="C27" s="197" t="s">
        <v>716</v>
      </c>
      <c r="D27" s="189" t="s">
        <v>382</v>
      </c>
      <c r="E27" s="198">
        <v>1</v>
      </c>
      <c r="F27" s="190"/>
      <c r="G27" s="180">
        <f t="shared" ref="G27:G42" si="5">E27*F27</f>
        <v>0</v>
      </c>
    </row>
    <row r="28" spans="1:7">
      <c r="A28" s="187" t="s">
        <v>203</v>
      </c>
      <c r="B28" s="2"/>
      <c r="C28" s="197" t="s">
        <v>717</v>
      </c>
      <c r="D28" s="189" t="s">
        <v>382</v>
      </c>
      <c r="E28" s="198">
        <v>3</v>
      </c>
      <c r="F28" s="190"/>
      <c r="G28" s="180">
        <f t="shared" si="5"/>
        <v>0</v>
      </c>
    </row>
    <row r="29" spans="1:7">
      <c r="A29" s="187" t="s">
        <v>204</v>
      </c>
      <c r="B29" s="2"/>
      <c r="C29" s="197" t="s">
        <v>718</v>
      </c>
      <c r="D29" s="189" t="s">
        <v>382</v>
      </c>
      <c r="E29" s="198">
        <v>2</v>
      </c>
      <c r="F29" s="190"/>
      <c r="G29" s="180">
        <f t="shared" si="5"/>
        <v>0</v>
      </c>
    </row>
    <row r="30" spans="1:7">
      <c r="A30" s="187" t="s">
        <v>205</v>
      </c>
      <c r="B30" s="2"/>
      <c r="C30" s="197" t="s">
        <v>719</v>
      </c>
      <c r="D30" s="189" t="s">
        <v>382</v>
      </c>
      <c r="E30" s="198">
        <v>1</v>
      </c>
      <c r="F30" s="190"/>
      <c r="G30" s="180">
        <f t="shared" si="5"/>
        <v>0</v>
      </c>
    </row>
    <row r="31" spans="1:7">
      <c r="A31" s="187" t="s">
        <v>206</v>
      </c>
      <c r="B31" s="2"/>
      <c r="C31" s="197" t="s">
        <v>720</v>
      </c>
      <c r="D31" s="189" t="s">
        <v>382</v>
      </c>
      <c r="E31" s="198">
        <v>1</v>
      </c>
      <c r="F31" s="190"/>
      <c r="G31" s="180">
        <f t="shared" si="5"/>
        <v>0</v>
      </c>
    </row>
    <row r="32" spans="1:7">
      <c r="A32" s="187" t="s">
        <v>207</v>
      </c>
      <c r="B32" s="2"/>
      <c r="C32" s="197" t="s">
        <v>721</v>
      </c>
      <c r="D32" s="189" t="s">
        <v>382</v>
      </c>
      <c r="E32" s="198">
        <v>1</v>
      </c>
      <c r="F32" s="190"/>
      <c r="G32" s="180">
        <f t="shared" si="5"/>
        <v>0</v>
      </c>
    </row>
    <row r="33" spans="1:7">
      <c r="A33" s="187" t="s">
        <v>722</v>
      </c>
      <c r="B33" s="2"/>
      <c r="C33" s="197" t="s">
        <v>723</v>
      </c>
      <c r="D33" s="189" t="s">
        <v>382</v>
      </c>
      <c r="E33" s="198">
        <v>1</v>
      </c>
      <c r="F33" s="190"/>
      <c r="G33" s="180">
        <f t="shared" si="5"/>
        <v>0</v>
      </c>
    </row>
    <row r="34" spans="1:7">
      <c r="A34" s="187" t="s">
        <v>724</v>
      </c>
      <c r="B34" s="2"/>
      <c r="C34" s="197" t="s">
        <v>725</v>
      </c>
      <c r="D34" s="189" t="s">
        <v>382</v>
      </c>
      <c r="E34" s="198">
        <v>1</v>
      </c>
      <c r="F34" s="190"/>
      <c r="G34" s="180">
        <f t="shared" si="5"/>
        <v>0</v>
      </c>
    </row>
    <row r="35" spans="1:7">
      <c r="A35" s="187" t="s">
        <v>726</v>
      </c>
      <c r="B35" s="2"/>
      <c r="C35" s="197" t="s">
        <v>727</v>
      </c>
      <c r="D35" s="189" t="s">
        <v>382</v>
      </c>
      <c r="E35" s="198">
        <v>3</v>
      </c>
      <c r="F35" s="190"/>
      <c r="G35" s="180">
        <f t="shared" si="5"/>
        <v>0</v>
      </c>
    </row>
    <row r="36" spans="1:7">
      <c r="A36" s="187" t="s">
        <v>728</v>
      </c>
      <c r="B36" s="2"/>
      <c r="C36" s="197" t="s">
        <v>729</v>
      </c>
      <c r="D36" s="189" t="s">
        <v>382</v>
      </c>
      <c r="E36" s="198">
        <v>2</v>
      </c>
      <c r="F36" s="190"/>
      <c r="G36" s="180">
        <f t="shared" si="5"/>
        <v>0</v>
      </c>
    </row>
    <row r="37" spans="1:7">
      <c r="A37" s="187" t="s">
        <v>730</v>
      </c>
      <c r="B37" s="2"/>
      <c r="C37" s="197" t="s">
        <v>731</v>
      </c>
      <c r="D37" s="189" t="s">
        <v>382</v>
      </c>
      <c r="E37" s="198">
        <v>1</v>
      </c>
      <c r="F37" s="190"/>
      <c r="G37" s="180">
        <f t="shared" si="5"/>
        <v>0</v>
      </c>
    </row>
    <row r="38" spans="1:7">
      <c r="A38" s="187" t="s">
        <v>732</v>
      </c>
      <c r="B38" s="2"/>
      <c r="C38" s="197" t="s">
        <v>733</v>
      </c>
      <c r="D38" s="189" t="s">
        <v>382</v>
      </c>
      <c r="E38" s="198">
        <v>1</v>
      </c>
      <c r="F38" s="190"/>
      <c r="G38" s="180">
        <f t="shared" si="5"/>
        <v>0</v>
      </c>
    </row>
    <row r="39" spans="1:7">
      <c r="A39" s="187" t="s">
        <v>734</v>
      </c>
      <c r="B39" s="2"/>
      <c r="C39" s="197" t="s">
        <v>735</v>
      </c>
      <c r="D39" s="189" t="s">
        <v>382</v>
      </c>
      <c r="E39" s="198">
        <v>1</v>
      </c>
      <c r="F39" s="190"/>
      <c r="G39" s="180">
        <f t="shared" si="5"/>
        <v>0</v>
      </c>
    </row>
    <row r="40" spans="1:7">
      <c r="A40" s="187" t="s">
        <v>736</v>
      </c>
      <c r="B40" s="2"/>
      <c r="C40" s="197" t="s">
        <v>737</v>
      </c>
      <c r="D40" s="189" t="s">
        <v>382</v>
      </c>
      <c r="E40" s="198">
        <v>1</v>
      </c>
      <c r="F40" s="190"/>
      <c r="G40" s="180">
        <f t="shared" si="5"/>
        <v>0</v>
      </c>
    </row>
    <row r="41" spans="1:7">
      <c r="A41" s="187" t="s">
        <v>738</v>
      </c>
      <c r="B41" s="2"/>
      <c r="C41" s="197" t="s">
        <v>739</v>
      </c>
      <c r="D41" s="189" t="s">
        <v>382</v>
      </c>
      <c r="E41" s="198">
        <v>1</v>
      </c>
      <c r="F41" s="190"/>
      <c r="G41" s="180">
        <f t="shared" si="5"/>
        <v>0</v>
      </c>
    </row>
    <row r="42" spans="1:7" ht="38.25">
      <c r="A42" s="187" t="s">
        <v>740</v>
      </c>
      <c r="B42" s="2"/>
      <c r="C42" s="188" t="s">
        <v>741</v>
      </c>
      <c r="D42" s="189" t="s">
        <v>382</v>
      </c>
      <c r="E42" s="189">
        <v>2</v>
      </c>
      <c r="F42" s="190"/>
      <c r="G42" s="180">
        <f t="shared" si="5"/>
        <v>0</v>
      </c>
    </row>
    <row r="43" spans="1:7" ht="51">
      <c r="A43" s="191" t="s">
        <v>742</v>
      </c>
      <c r="B43" s="2"/>
      <c r="C43" s="192" t="s">
        <v>743</v>
      </c>
      <c r="D43" s="172"/>
      <c r="E43" s="173"/>
      <c r="F43" s="174"/>
      <c r="G43" s="175"/>
    </row>
    <row r="44" spans="1:7">
      <c r="A44" s="187" t="s">
        <v>219</v>
      </c>
      <c r="B44" s="2"/>
      <c r="C44" s="188" t="s">
        <v>744</v>
      </c>
      <c r="D44" s="189" t="s">
        <v>11</v>
      </c>
      <c r="E44" s="189">
        <v>5</v>
      </c>
      <c r="F44" s="190"/>
      <c r="G44" s="180">
        <f t="shared" ref="G44:G45" si="6">E44*F44</f>
        <v>0</v>
      </c>
    </row>
    <row r="45" spans="1:7">
      <c r="A45" s="187" t="s">
        <v>220</v>
      </c>
      <c r="B45" s="2"/>
      <c r="C45" s="188" t="s">
        <v>745</v>
      </c>
      <c r="D45" s="189" t="s">
        <v>11</v>
      </c>
      <c r="E45" s="189">
        <v>5</v>
      </c>
      <c r="F45" s="190"/>
      <c r="G45" s="180">
        <f t="shared" si="6"/>
        <v>0</v>
      </c>
    </row>
    <row r="46" spans="1:7" ht="89.25">
      <c r="A46" s="186" t="s">
        <v>746</v>
      </c>
      <c r="B46" s="2"/>
      <c r="C46" s="183" t="s">
        <v>747</v>
      </c>
      <c r="D46" s="172"/>
      <c r="E46" s="173"/>
      <c r="F46" s="174"/>
      <c r="G46" s="175"/>
    </row>
    <row r="47" spans="1:7">
      <c r="A47" s="187" t="s">
        <v>227</v>
      </c>
      <c r="B47" s="2"/>
      <c r="C47" s="177" t="s">
        <v>748</v>
      </c>
      <c r="D47" s="184" t="s">
        <v>382</v>
      </c>
      <c r="E47" s="185">
        <v>1</v>
      </c>
      <c r="F47" s="190"/>
      <c r="G47" s="180">
        <f t="shared" ref="G47:G50" si="7">E47*F47</f>
        <v>0</v>
      </c>
    </row>
    <row r="48" spans="1:7">
      <c r="A48" s="187" t="s">
        <v>228</v>
      </c>
      <c r="B48" s="2"/>
      <c r="C48" s="177" t="s">
        <v>749</v>
      </c>
      <c r="D48" s="184" t="s">
        <v>382</v>
      </c>
      <c r="E48" s="185">
        <v>1</v>
      </c>
      <c r="F48" s="190"/>
      <c r="G48" s="180">
        <f t="shared" si="7"/>
        <v>0</v>
      </c>
    </row>
    <row r="49" spans="1:7" ht="25.5">
      <c r="A49" s="187" t="s">
        <v>750</v>
      </c>
      <c r="B49" s="2"/>
      <c r="C49" s="177" t="s">
        <v>751</v>
      </c>
      <c r="D49" s="194" t="s">
        <v>11</v>
      </c>
      <c r="E49" s="195">
        <v>105</v>
      </c>
      <c r="F49" s="190"/>
      <c r="G49" s="180">
        <f t="shared" si="7"/>
        <v>0</v>
      </c>
    </row>
    <row r="50" spans="1:7" ht="25.5">
      <c r="A50" s="187" t="s">
        <v>752</v>
      </c>
      <c r="B50" s="2"/>
      <c r="C50" s="199" t="s">
        <v>753</v>
      </c>
      <c r="D50" s="200" t="s">
        <v>713</v>
      </c>
      <c r="E50" s="201">
        <v>1</v>
      </c>
      <c r="F50" s="202"/>
      <c r="G50" s="180">
        <f t="shared" si="7"/>
        <v>0</v>
      </c>
    </row>
    <row r="51" spans="1:7">
      <c r="B51" s="411" t="s">
        <v>754</v>
      </c>
      <c r="C51" s="412"/>
      <c r="D51" s="412"/>
      <c r="E51" s="412"/>
      <c r="F51" s="413"/>
      <c r="G51" s="203">
        <f>SUM(G5:G50)</f>
        <v>0</v>
      </c>
    </row>
    <row r="52" spans="1:7">
      <c r="B52" s="204"/>
      <c r="C52" s="205"/>
      <c r="D52" s="206"/>
      <c r="E52" s="207"/>
      <c r="F52" s="208"/>
      <c r="G52" s="209"/>
    </row>
    <row r="53" spans="1:7" s="288" customFormat="1">
      <c r="A53" s="268" t="s">
        <v>755</v>
      </c>
      <c r="B53" s="287"/>
      <c r="C53" s="414" t="s">
        <v>756</v>
      </c>
      <c r="D53" s="414" t="s">
        <v>520</v>
      </c>
      <c r="E53" s="414" t="s">
        <v>1</v>
      </c>
      <c r="F53" s="414" t="s">
        <v>757</v>
      </c>
      <c r="G53" s="415" t="s">
        <v>692</v>
      </c>
    </row>
    <row r="54" spans="1:7" ht="25.5">
      <c r="A54" s="210" t="s">
        <v>758</v>
      </c>
      <c r="B54" s="2"/>
      <c r="C54" s="304" t="s">
        <v>759</v>
      </c>
      <c r="D54" s="172"/>
      <c r="E54" s="173"/>
      <c r="F54" s="174"/>
      <c r="G54" s="175"/>
    </row>
    <row r="55" spans="1:7">
      <c r="A55" s="212" t="s">
        <v>21</v>
      </c>
      <c r="B55" s="2"/>
      <c r="C55" s="305" t="s">
        <v>760</v>
      </c>
      <c r="D55" s="214" t="s">
        <v>11</v>
      </c>
      <c r="E55" s="214">
        <v>40</v>
      </c>
      <c r="F55" s="202"/>
      <c r="G55" s="180">
        <f t="shared" ref="G55:G61" si="8">E55*F55</f>
        <v>0</v>
      </c>
    </row>
    <row r="56" spans="1:7">
      <c r="A56" s="212" t="s">
        <v>22</v>
      </c>
      <c r="B56" s="2"/>
      <c r="C56" s="305" t="s">
        <v>761</v>
      </c>
      <c r="D56" s="214" t="s">
        <v>11</v>
      </c>
      <c r="E56" s="214">
        <v>20</v>
      </c>
      <c r="F56" s="202"/>
      <c r="G56" s="180">
        <f t="shared" si="8"/>
        <v>0</v>
      </c>
    </row>
    <row r="57" spans="1:7">
      <c r="A57" s="212" t="s">
        <v>23</v>
      </c>
      <c r="B57" s="2"/>
      <c r="C57" s="305" t="s">
        <v>762</v>
      </c>
      <c r="D57" s="214" t="s">
        <v>11</v>
      </c>
      <c r="E57" s="214">
        <v>20</v>
      </c>
      <c r="F57" s="202"/>
      <c r="G57" s="180">
        <f t="shared" si="8"/>
        <v>0</v>
      </c>
    </row>
    <row r="58" spans="1:7">
      <c r="A58" s="212" t="s">
        <v>24</v>
      </c>
      <c r="B58" s="2"/>
      <c r="C58" s="305" t="s">
        <v>763</v>
      </c>
      <c r="D58" s="214" t="s">
        <v>11</v>
      </c>
      <c r="E58" s="214">
        <v>10</v>
      </c>
      <c r="F58" s="202"/>
      <c r="G58" s="180">
        <f t="shared" si="8"/>
        <v>0</v>
      </c>
    </row>
    <row r="59" spans="1:7">
      <c r="A59" s="212" t="s">
        <v>25</v>
      </c>
      <c r="B59" s="2"/>
      <c r="C59" s="305" t="s">
        <v>764</v>
      </c>
      <c r="D59" s="214" t="s">
        <v>11</v>
      </c>
      <c r="E59" s="214">
        <v>15</v>
      </c>
      <c r="F59" s="202"/>
      <c r="G59" s="180">
        <f t="shared" si="8"/>
        <v>0</v>
      </c>
    </row>
    <row r="60" spans="1:7">
      <c r="A60" s="212" t="s">
        <v>26</v>
      </c>
      <c r="B60" s="2"/>
      <c r="C60" s="305" t="s">
        <v>765</v>
      </c>
      <c r="D60" s="214" t="s">
        <v>11</v>
      </c>
      <c r="E60" s="214">
        <v>10</v>
      </c>
      <c r="F60" s="202"/>
      <c r="G60" s="180">
        <f t="shared" si="8"/>
        <v>0</v>
      </c>
    </row>
    <row r="61" spans="1:7">
      <c r="A61" s="212" t="s">
        <v>26</v>
      </c>
      <c r="B61" s="2"/>
      <c r="C61" s="305" t="s">
        <v>766</v>
      </c>
      <c r="D61" s="214" t="s">
        <v>11</v>
      </c>
      <c r="E61" s="214">
        <v>40</v>
      </c>
      <c r="F61" s="202"/>
      <c r="G61" s="180">
        <f t="shared" si="8"/>
        <v>0</v>
      </c>
    </row>
    <row r="62" spans="1:7" ht="25.5">
      <c r="A62" s="212" t="s">
        <v>767</v>
      </c>
      <c r="B62" s="2"/>
      <c r="C62" s="305" t="s">
        <v>768</v>
      </c>
      <c r="D62" s="215"/>
      <c r="E62" s="215"/>
      <c r="F62" s="216"/>
      <c r="G62" s="215"/>
    </row>
    <row r="63" spans="1:7">
      <c r="A63" s="212" t="s">
        <v>769</v>
      </c>
      <c r="B63" s="2"/>
      <c r="C63" s="305" t="s">
        <v>770</v>
      </c>
      <c r="D63" s="214" t="s">
        <v>382</v>
      </c>
      <c r="E63" s="214">
        <v>72</v>
      </c>
      <c r="F63" s="202"/>
      <c r="G63" s="217">
        <f t="shared" ref="G63:G65" si="9">E63*F63</f>
        <v>0</v>
      </c>
    </row>
    <row r="64" spans="1:7">
      <c r="A64" s="212" t="s">
        <v>771</v>
      </c>
      <c r="B64" s="2"/>
      <c r="C64" s="305" t="s">
        <v>772</v>
      </c>
      <c r="D64" s="214" t="s">
        <v>382</v>
      </c>
      <c r="E64" s="214">
        <v>7</v>
      </c>
      <c r="F64" s="202"/>
      <c r="G64" s="180">
        <f t="shared" si="9"/>
        <v>0</v>
      </c>
    </row>
    <row r="65" spans="1:7" ht="38.25">
      <c r="A65" s="212" t="s">
        <v>773</v>
      </c>
      <c r="B65" s="2"/>
      <c r="C65" s="305" t="s">
        <v>774</v>
      </c>
      <c r="D65" s="214" t="s">
        <v>382</v>
      </c>
      <c r="E65" s="214">
        <v>42</v>
      </c>
      <c r="F65" s="202"/>
      <c r="G65" s="180">
        <f t="shared" si="9"/>
        <v>0</v>
      </c>
    </row>
    <row r="66" spans="1:7" ht="38.25">
      <c r="A66" s="210" t="s">
        <v>775</v>
      </c>
      <c r="B66" s="2"/>
      <c r="C66" s="304" t="s">
        <v>776</v>
      </c>
      <c r="D66" s="172"/>
      <c r="E66" s="173"/>
      <c r="F66" s="174"/>
      <c r="G66" s="175"/>
    </row>
    <row r="67" spans="1:7">
      <c r="A67" s="187" t="s">
        <v>777</v>
      </c>
      <c r="B67" s="2"/>
      <c r="C67" s="306" t="s">
        <v>778</v>
      </c>
      <c r="D67" s="189" t="s">
        <v>382</v>
      </c>
      <c r="E67" s="189">
        <v>15</v>
      </c>
      <c r="F67" s="190"/>
      <c r="G67" s="180">
        <f t="shared" ref="G67:G80" si="10">E67*F67</f>
        <v>0</v>
      </c>
    </row>
    <row r="68" spans="1:7">
      <c r="A68" s="187" t="s">
        <v>779</v>
      </c>
      <c r="B68" s="2"/>
      <c r="C68" s="306" t="s">
        <v>780</v>
      </c>
      <c r="D68" s="189" t="s">
        <v>382</v>
      </c>
      <c r="E68" s="189">
        <v>5</v>
      </c>
      <c r="F68" s="190"/>
      <c r="G68" s="180">
        <f t="shared" si="10"/>
        <v>0</v>
      </c>
    </row>
    <row r="69" spans="1:7">
      <c r="A69" s="187" t="s">
        <v>781</v>
      </c>
      <c r="B69" s="2"/>
      <c r="C69" s="306" t="s">
        <v>782</v>
      </c>
      <c r="D69" s="189" t="s">
        <v>382</v>
      </c>
      <c r="E69" s="189">
        <v>10</v>
      </c>
      <c r="F69" s="190"/>
      <c r="G69" s="180">
        <f t="shared" si="10"/>
        <v>0</v>
      </c>
    </row>
    <row r="70" spans="1:7">
      <c r="A70" s="187" t="s">
        <v>783</v>
      </c>
      <c r="B70" s="2"/>
      <c r="C70" s="306" t="s">
        <v>784</v>
      </c>
      <c r="D70" s="189" t="s">
        <v>382</v>
      </c>
      <c r="E70" s="189">
        <v>5</v>
      </c>
      <c r="F70" s="190"/>
      <c r="G70" s="180">
        <f t="shared" si="10"/>
        <v>0</v>
      </c>
    </row>
    <row r="71" spans="1:7">
      <c r="A71" s="187" t="s">
        <v>785</v>
      </c>
      <c r="B71" s="2"/>
      <c r="C71" s="306" t="s">
        <v>786</v>
      </c>
      <c r="D71" s="189" t="s">
        <v>382</v>
      </c>
      <c r="E71" s="189">
        <v>5</v>
      </c>
      <c r="F71" s="190"/>
      <c r="G71" s="180">
        <f t="shared" si="10"/>
        <v>0</v>
      </c>
    </row>
    <row r="72" spans="1:7">
      <c r="A72" s="187" t="s">
        <v>787</v>
      </c>
      <c r="B72" s="2"/>
      <c r="C72" s="306" t="s">
        <v>788</v>
      </c>
      <c r="D72" s="189" t="s">
        <v>382</v>
      </c>
      <c r="E72" s="189">
        <v>8</v>
      </c>
      <c r="F72" s="190"/>
      <c r="G72" s="180">
        <f t="shared" si="10"/>
        <v>0</v>
      </c>
    </row>
    <row r="73" spans="1:7">
      <c r="A73" s="187" t="s">
        <v>789</v>
      </c>
      <c r="B73" s="2"/>
      <c r="C73" s="306" t="s">
        <v>790</v>
      </c>
      <c r="D73" s="189" t="s">
        <v>382</v>
      </c>
      <c r="E73" s="189">
        <v>2</v>
      </c>
      <c r="F73" s="190"/>
      <c r="G73" s="180">
        <f t="shared" si="10"/>
        <v>0</v>
      </c>
    </row>
    <row r="74" spans="1:7">
      <c r="A74" s="187" t="s">
        <v>791</v>
      </c>
      <c r="B74" s="2"/>
      <c r="C74" s="306" t="s">
        <v>792</v>
      </c>
      <c r="D74" s="189" t="s">
        <v>382</v>
      </c>
      <c r="E74" s="189">
        <v>2</v>
      </c>
      <c r="F74" s="190"/>
      <c r="G74" s="180">
        <f t="shared" si="10"/>
        <v>0</v>
      </c>
    </row>
    <row r="75" spans="1:7">
      <c r="A75" s="187" t="s">
        <v>793</v>
      </c>
      <c r="B75" s="2"/>
      <c r="C75" s="306" t="s">
        <v>794</v>
      </c>
      <c r="D75" s="189" t="s">
        <v>382</v>
      </c>
      <c r="E75" s="189">
        <v>1</v>
      </c>
      <c r="F75" s="190"/>
      <c r="G75" s="180">
        <f t="shared" si="10"/>
        <v>0</v>
      </c>
    </row>
    <row r="76" spans="1:7">
      <c r="A76" s="187" t="s">
        <v>795</v>
      </c>
      <c r="B76" s="2"/>
      <c r="C76" s="306" t="s">
        <v>796</v>
      </c>
      <c r="D76" s="189" t="s">
        <v>382</v>
      </c>
      <c r="E76" s="189">
        <v>2</v>
      </c>
      <c r="F76" s="190"/>
      <c r="G76" s="180">
        <f t="shared" si="10"/>
        <v>0</v>
      </c>
    </row>
    <row r="77" spans="1:7">
      <c r="A77" s="187" t="s">
        <v>797</v>
      </c>
      <c r="B77" s="2"/>
      <c r="C77" s="306" t="s">
        <v>798</v>
      </c>
      <c r="D77" s="189" t="s">
        <v>382</v>
      </c>
      <c r="E77" s="189">
        <v>2</v>
      </c>
      <c r="F77" s="190"/>
      <c r="G77" s="180">
        <f t="shared" si="10"/>
        <v>0</v>
      </c>
    </row>
    <row r="78" spans="1:7">
      <c r="A78" s="187" t="s">
        <v>799</v>
      </c>
      <c r="B78" s="2"/>
      <c r="C78" s="305" t="s">
        <v>800</v>
      </c>
      <c r="D78" s="214" t="s">
        <v>382</v>
      </c>
      <c r="E78" s="214">
        <v>1</v>
      </c>
      <c r="F78" s="202"/>
      <c r="G78" s="180">
        <f t="shared" si="10"/>
        <v>0</v>
      </c>
    </row>
    <row r="79" spans="1:7">
      <c r="A79" s="187" t="s">
        <v>801</v>
      </c>
      <c r="B79" s="2"/>
      <c r="C79" s="305" t="s">
        <v>802</v>
      </c>
      <c r="D79" s="214" t="s">
        <v>382</v>
      </c>
      <c r="E79" s="214">
        <v>1</v>
      </c>
      <c r="F79" s="202"/>
      <c r="G79" s="180">
        <f t="shared" si="10"/>
        <v>0</v>
      </c>
    </row>
    <row r="80" spans="1:7">
      <c r="A80" s="187" t="s">
        <v>803</v>
      </c>
      <c r="B80" s="2"/>
      <c r="C80" s="305" t="s">
        <v>804</v>
      </c>
      <c r="D80" s="214" t="s">
        <v>382</v>
      </c>
      <c r="E80" s="214">
        <v>1</v>
      </c>
      <c r="F80" s="202"/>
      <c r="G80" s="180">
        <f t="shared" si="10"/>
        <v>0</v>
      </c>
    </row>
    <row r="81" spans="1:7" s="288" customFormat="1" ht="38.25">
      <c r="A81" s="299" t="s">
        <v>805</v>
      </c>
      <c r="B81" s="287"/>
      <c r="C81" s="307" t="s">
        <v>806</v>
      </c>
      <c r="D81" s="300"/>
      <c r="E81" s="301"/>
      <c r="F81" s="302"/>
      <c r="G81" s="303"/>
    </row>
    <row r="82" spans="1:7">
      <c r="A82" s="212" t="s">
        <v>807</v>
      </c>
      <c r="B82" s="2"/>
      <c r="C82" s="305" t="s">
        <v>808</v>
      </c>
      <c r="D82" s="214" t="s">
        <v>382</v>
      </c>
      <c r="E82" s="214">
        <v>8</v>
      </c>
      <c r="F82" s="202"/>
      <c r="G82" s="180">
        <f t="shared" ref="G82:G95" si="11">E82*F82</f>
        <v>0</v>
      </c>
    </row>
    <row r="83" spans="1:7">
      <c r="A83" s="212" t="s">
        <v>809</v>
      </c>
      <c r="B83" s="2"/>
      <c r="C83" s="305" t="s">
        <v>810</v>
      </c>
      <c r="D83" s="214" t="s">
        <v>382</v>
      </c>
      <c r="E83" s="214">
        <v>4</v>
      </c>
      <c r="F83" s="202"/>
      <c r="G83" s="180">
        <f t="shared" si="11"/>
        <v>0</v>
      </c>
    </row>
    <row r="84" spans="1:7">
      <c r="A84" s="212" t="s">
        <v>811</v>
      </c>
      <c r="B84" s="2"/>
      <c r="C84" s="305" t="s">
        <v>812</v>
      </c>
      <c r="D84" s="214" t="s">
        <v>382</v>
      </c>
      <c r="E84" s="214">
        <v>8</v>
      </c>
      <c r="F84" s="202"/>
      <c r="G84" s="180">
        <f t="shared" si="11"/>
        <v>0</v>
      </c>
    </row>
    <row r="85" spans="1:7">
      <c r="A85" s="212" t="s">
        <v>813</v>
      </c>
      <c r="B85" s="2"/>
      <c r="C85" s="305" t="s">
        <v>814</v>
      </c>
      <c r="D85" s="214" t="s">
        <v>382</v>
      </c>
      <c r="E85" s="214">
        <v>5</v>
      </c>
      <c r="F85" s="202"/>
      <c r="G85" s="180">
        <f t="shared" si="11"/>
        <v>0</v>
      </c>
    </row>
    <row r="86" spans="1:7" ht="38.25">
      <c r="A86" s="212" t="s">
        <v>815</v>
      </c>
      <c r="B86" s="2"/>
      <c r="C86" s="305" t="s">
        <v>816</v>
      </c>
      <c r="D86" s="214" t="s">
        <v>382</v>
      </c>
      <c r="E86" s="214">
        <v>2</v>
      </c>
      <c r="F86" s="202"/>
      <c r="G86" s="180">
        <f t="shared" si="11"/>
        <v>0</v>
      </c>
    </row>
    <row r="87" spans="1:7">
      <c r="A87" s="218" t="s">
        <v>817</v>
      </c>
      <c r="B87" s="2"/>
      <c r="C87" s="305" t="s">
        <v>818</v>
      </c>
      <c r="D87" s="214"/>
      <c r="E87" s="214"/>
      <c r="F87" s="202"/>
      <c r="G87" s="180"/>
    </row>
    <row r="88" spans="1:7">
      <c r="A88" s="218" t="s">
        <v>819</v>
      </c>
      <c r="B88" s="2"/>
      <c r="C88" s="305" t="s">
        <v>820</v>
      </c>
      <c r="D88" s="214" t="s">
        <v>382</v>
      </c>
      <c r="E88" s="214">
        <v>1</v>
      </c>
      <c r="F88" s="202"/>
      <c r="G88" s="180">
        <f t="shared" si="11"/>
        <v>0</v>
      </c>
    </row>
    <row r="89" spans="1:7">
      <c r="A89" s="218" t="s">
        <v>821</v>
      </c>
      <c r="B89" s="2"/>
      <c r="C89" s="305" t="s">
        <v>822</v>
      </c>
      <c r="D89" s="214" t="s">
        <v>382</v>
      </c>
      <c r="E89" s="214">
        <v>2</v>
      </c>
      <c r="F89" s="202"/>
      <c r="G89" s="180">
        <f t="shared" si="11"/>
        <v>0</v>
      </c>
    </row>
    <row r="90" spans="1:7">
      <c r="A90" s="218" t="s">
        <v>823</v>
      </c>
      <c r="B90" s="2"/>
      <c r="C90" s="305" t="s">
        <v>824</v>
      </c>
      <c r="D90" s="214" t="s">
        <v>382</v>
      </c>
      <c r="E90" s="214">
        <v>2</v>
      </c>
      <c r="F90" s="202"/>
      <c r="G90" s="180">
        <f t="shared" si="11"/>
        <v>0</v>
      </c>
    </row>
    <row r="91" spans="1:7">
      <c r="A91" s="218" t="s">
        <v>825</v>
      </c>
      <c r="B91" s="2"/>
      <c r="C91" s="286" t="s">
        <v>826</v>
      </c>
      <c r="D91" s="200" t="s">
        <v>382</v>
      </c>
      <c r="E91" s="201">
        <v>3</v>
      </c>
      <c r="F91" s="220"/>
      <c r="G91" s="180">
        <f t="shared" si="11"/>
        <v>0</v>
      </c>
    </row>
    <row r="92" spans="1:7">
      <c r="A92" s="218" t="s">
        <v>827</v>
      </c>
      <c r="B92" s="2"/>
      <c r="C92" s="286" t="s">
        <v>828</v>
      </c>
      <c r="D92" s="200" t="s">
        <v>382</v>
      </c>
      <c r="E92" s="201">
        <v>1</v>
      </c>
      <c r="F92" s="220"/>
      <c r="G92" s="180">
        <f t="shared" si="11"/>
        <v>0</v>
      </c>
    </row>
    <row r="93" spans="1:7" ht="114.75">
      <c r="A93" s="218" t="s">
        <v>829</v>
      </c>
      <c r="B93" s="2"/>
      <c r="C93" s="286" t="s">
        <v>830</v>
      </c>
      <c r="D93" s="200" t="s">
        <v>417</v>
      </c>
      <c r="E93" s="201">
        <v>1</v>
      </c>
      <c r="F93" s="220"/>
      <c r="G93" s="180">
        <f t="shared" si="11"/>
        <v>0</v>
      </c>
    </row>
    <row r="94" spans="1:7" ht="63.75">
      <c r="A94" s="218" t="s">
        <v>831</v>
      </c>
      <c r="B94" s="2"/>
      <c r="C94" s="286" t="s">
        <v>832</v>
      </c>
      <c r="D94" s="200" t="s">
        <v>713</v>
      </c>
      <c r="E94" s="201">
        <v>1</v>
      </c>
      <c r="F94" s="220"/>
      <c r="G94" s="180">
        <f t="shared" si="11"/>
        <v>0</v>
      </c>
    </row>
    <row r="95" spans="1:7">
      <c r="A95" s="218" t="s">
        <v>833</v>
      </c>
      <c r="B95" s="2"/>
      <c r="C95" s="286" t="s">
        <v>834</v>
      </c>
      <c r="D95" s="200" t="s">
        <v>713</v>
      </c>
      <c r="E95" s="201">
        <v>1</v>
      </c>
      <c r="F95" s="202"/>
      <c r="G95" s="180">
        <f t="shared" si="11"/>
        <v>0</v>
      </c>
    </row>
    <row r="96" spans="1:7">
      <c r="B96" s="411" t="s">
        <v>835</v>
      </c>
      <c r="C96" s="412"/>
      <c r="D96" s="412"/>
      <c r="E96" s="412"/>
      <c r="F96" s="413"/>
      <c r="G96" s="203">
        <f>SUM(G55:G95)</f>
        <v>0</v>
      </c>
    </row>
    <row r="97" spans="1:7">
      <c r="B97" s="221"/>
      <c r="C97" s="222"/>
      <c r="D97" s="222"/>
      <c r="E97" s="222"/>
      <c r="F97" s="223"/>
      <c r="G97" s="203"/>
    </row>
    <row r="98" spans="1:7" s="288" customFormat="1">
      <c r="A98" s="290" t="s">
        <v>836</v>
      </c>
      <c r="B98" s="287"/>
      <c r="C98" s="291" t="s">
        <v>837</v>
      </c>
      <c r="D98" s="292"/>
      <c r="E98" s="293"/>
      <c r="F98" s="294"/>
      <c r="G98" s="295"/>
    </row>
    <row r="99" spans="1:7" ht="25.5">
      <c r="A99" s="218" t="s">
        <v>838</v>
      </c>
      <c r="B99" s="2"/>
      <c r="C99" s="270" t="s">
        <v>839</v>
      </c>
      <c r="D99" s="224" t="s">
        <v>11</v>
      </c>
      <c r="E99" s="201">
        <v>35</v>
      </c>
      <c r="F99" s="202"/>
      <c r="G99" s="180">
        <f t="shared" ref="G99:G101" si="12">E99*F99</f>
        <v>0</v>
      </c>
    </row>
    <row r="100" spans="1:7" ht="25.5">
      <c r="A100" s="218" t="s">
        <v>840</v>
      </c>
      <c r="B100" s="2"/>
      <c r="C100" s="270" t="s">
        <v>841</v>
      </c>
      <c r="D100" s="224" t="s">
        <v>382</v>
      </c>
      <c r="E100" s="201">
        <v>6</v>
      </c>
      <c r="F100" s="202"/>
      <c r="G100" s="180">
        <f t="shared" si="12"/>
        <v>0</v>
      </c>
    </row>
    <row r="101" spans="1:7" ht="25.5">
      <c r="A101" s="218" t="s">
        <v>842</v>
      </c>
      <c r="B101" s="2"/>
      <c r="C101" s="270" t="s">
        <v>843</v>
      </c>
      <c r="D101" s="224" t="s">
        <v>382</v>
      </c>
      <c r="E101" s="201">
        <v>12</v>
      </c>
      <c r="F101" s="202"/>
      <c r="G101" s="180">
        <f t="shared" si="12"/>
        <v>0</v>
      </c>
    </row>
    <row r="102" spans="1:7" ht="25.5">
      <c r="A102" s="169">
        <v>3.4</v>
      </c>
      <c r="B102" s="2"/>
      <c r="C102" s="271" t="s">
        <v>844</v>
      </c>
      <c r="D102" s="169"/>
      <c r="E102" s="169"/>
      <c r="F102" s="225"/>
      <c r="G102" s="169"/>
    </row>
    <row r="103" spans="1:7">
      <c r="A103" s="226" t="s">
        <v>845</v>
      </c>
      <c r="B103" s="2"/>
      <c r="C103" s="272" t="s">
        <v>846</v>
      </c>
      <c r="D103" s="226" t="s">
        <v>11</v>
      </c>
      <c r="E103" s="227">
        <v>24</v>
      </c>
      <c r="F103" s="202"/>
      <c r="G103" s="180">
        <f t="shared" ref="G103:G109" si="13">E103*F103</f>
        <v>0</v>
      </c>
    </row>
    <row r="104" spans="1:7">
      <c r="A104" s="226" t="s">
        <v>847</v>
      </c>
      <c r="B104" s="2"/>
      <c r="C104" s="272" t="s">
        <v>848</v>
      </c>
      <c r="D104" s="226" t="s">
        <v>11</v>
      </c>
      <c r="E104" s="227">
        <v>6</v>
      </c>
      <c r="F104" s="202"/>
      <c r="G104" s="180">
        <f t="shared" si="13"/>
        <v>0</v>
      </c>
    </row>
    <row r="105" spans="1:7">
      <c r="A105" s="226" t="s">
        <v>849</v>
      </c>
      <c r="B105" s="2"/>
      <c r="C105" s="272" t="s">
        <v>850</v>
      </c>
      <c r="D105" s="226" t="s">
        <v>11</v>
      </c>
      <c r="E105" s="227">
        <v>6</v>
      </c>
      <c r="F105" s="202"/>
      <c r="G105" s="180">
        <f t="shared" si="13"/>
        <v>0</v>
      </c>
    </row>
    <row r="106" spans="1:7">
      <c r="A106" s="226" t="s">
        <v>851</v>
      </c>
      <c r="B106" s="2"/>
      <c r="C106" s="272" t="s">
        <v>852</v>
      </c>
      <c r="D106" s="226" t="s">
        <v>11</v>
      </c>
      <c r="E106" s="227">
        <v>30</v>
      </c>
      <c r="F106" s="202"/>
      <c r="G106" s="180">
        <f t="shared" si="13"/>
        <v>0</v>
      </c>
    </row>
    <row r="107" spans="1:7">
      <c r="A107" s="226" t="s">
        <v>853</v>
      </c>
      <c r="B107" s="2"/>
      <c r="C107" s="272" t="s">
        <v>854</v>
      </c>
      <c r="D107" s="226" t="s">
        <v>11</v>
      </c>
      <c r="E107" s="227">
        <v>49</v>
      </c>
      <c r="F107" s="202"/>
      <c r="G107" s="180">
        <f t="shared" si="13"/>
        <v>0</v>
      </c>
    </row>
    <row r="108" spans="1:7">
      <c r="A108" s="226" t="s">
        <v>855</v>
      </c>
      <c r="B108" s="2"/>
      <c r="C108" s="272" t="s">
        <v>856</v>
      </c>
      <c r="D108" s="226" t="s">
        <v>11</v>
      </c>
      <c r="E108" s="227">
        <v>55</v>
      </c>
      <c r="F108" s="202"/>
      <c r="G108" s="180">
        <f t="shared" si="13"/>
        <v>0</v>
      </c>
    </row>
    <row r="109" spans="1:7">
      <c r="A109" s="226" t="s">
        <v>857</v>
      </c>
      <c r="B109" s="2"/>
      <c r="C109" s="272" t="s">
        <v>858</v>
      </c>
      <c r="D109" s="226" t="s">
        <v>11</v>
      </c>
      <c r="E109" s="227">
        <v>128</v>
      </c>
      <c r="F109" s="202"/>
      <c r="G109" s="180">
        <f t="shared" si="13"/>
        <v>0</v>
      </c>
    </row>
    <row r="110" spans="1:7">
      <c r="A110" s="169">
        <v>3.5</v>
      </c>
      <c r="B110" s="2"/>
      <c r="C110" s="273" t="s">
        <v>859</v>
      </c>
      <c r="D110" s="226"/>
      <c r="E110" s="226"/>
      <c r="F110" s="202"/>
      <c r="G110" s="226"/>
    </row>
    <row r="111" spans="1:7" ht="25.5">
      <c r="A111" s="226" t="s">
        <v>114</v>
      </c>
      <c r="B111" s="2"/>
      <c r="C111" s="272" t="s">
        <v>860</v>
      </c>
      <c r="D111" s="226" t="s">
        <v>422</v>
      </c>
      <c r="E111" s="228">
        <v>72</v>
      </c>
      <c r="F111" s="202"/>
      <c r="G111" s="180">
        <f t="shared" ref="G111" si="14">E111*F111</f>
        <v>0</v>
      </c>
    </row>
    <row r="112" spans="1:7">
      <c r="A112" s="169">
        <v>3.6</v>
      </c>
      <c r="B112" s="2"/>
      <c r="C112" s="271" t="s">
        <v>861</v>
      </c>
      <c r="D112" s="226"/>
      <c r="E112" s="226"/>
      <c r="F112" s="202"/>
      <c r="G112" s="226"/>
    </row>
    <row r="113" spans="1:7">
      <c r="A113" s="226" t="s">
        <v>862</v>
      </c>
      <c r="B113" s="2"/>
      <c r="C113" s="274" t="s">
        <v>863</v>
      </c>
      <c r="D113" s="226" t="s">
        <v>422</v>
      </c>
      <c r="E113" s="226">
        <v>1</v>
      </c>
      <c r="F113" s="202"/>
      <c r="G113" s="180">
        <f t="shared" ref="G113:G114" si="15">E113*F113</f>
        <v>0</v>
      </c>
    </row>
    <row r="114" spans="1:7">
      <c r="A114" s="226" t="s">
        <v>864</v>
      </c>
      <c r="B114" s="2"/>
      <c r="C114" s="274" t="s">
        <v>865</v>
      </c>
      <c r="D114" s="226" t="s">
        <v>422</v>
      </c>
      <c r="E114" s="226">
        <v>1</v>
      </c>
      <c r="F114" s="202"/>
      <c r="G114" s="180">
        <f t="shared" si="15"/>
        <v>0</v>
      </c>
    </row>
    <row r="115" spans="1:7">
      <c r="A115" s="169">
        <v>3.7</v>
      </c>
      <c r="B115" s="2"/>
      <c r="C115" s="271" t="s">
        <v>866</v>
      </c>
      <c r="D115" s="226"/>
      <c r="E115" s="226"/>
      <c r="F115" s="202"/>
      <c r="G115" s="226"/>
    </row>
    <row r="116" spans="1:7">
      <c r="A116" s="226" t="s">
        <v>867</v>
      </c>
      <c r="B116" s="2"/>
      <c r="C116" s="274" t="s">
        <v>868</v>
      </c>
      <c r="D116" s="226" t="s">
        <v>422</v>
      </c>
      <c r="E116" s="226">
        <v>1</v>
      </c>
      <c r="F116" s="202"/>
      <c r="G116" s="180">
        <f>E116*F116</f>
        <v>0</v>
      </c>
    </row>
    <row r="117" spans="1:7">
      <c r="A117" s="229">
        <v>3.8</v>
      </c>
      <c r="B117" s="2"/>
      <c r="C117" s="271" t="s">
        <v>869</v>
      </c>
      <c r="D117" s="226"/>
      <c r="E117" s="226"/>
      <c r="F117" s="202"/>
      <c r="G117" s="226"/>
    </row>
    <row r="118" spans="1:7">
      <c r="A118" s="226" t="s">
        <v>870</v>
      </c>
      <c r="B118" s="2"/>
      <c r="C118" s="274" t="s">
        <v>871</v>
      </c>
      <c r="D118" s="226" t="s">
        <v>422</v>
      </c>
      <c r="E118" s="226">
        <v>1</v>
      </c>
      <c r="F118" s="202"/>
      <c r="G118" s="180">
        <f t="shared" ref="G118" si="16">E118*F118</f>
        <v>0</v>
      </c>
    </row>
    <row r="119" spans="1:7">
      <c r="A119" s="169">
        <v>3.9</v>
      </c>
      <c r="B119" s="2"/>
      <c r="C119" s="275" t="s">
        <v>872</v>
      </c>
      <c r="D119" s="226"/>
      <c r="E119" s="226"/>
      <c r="F119" s="202"/>
      <c r="G119" s="226"/>
    </row>
    <row r="120" spans="1:7">
      <c r="A120" s="226" t="s">
        <v>873</v>
      </c>
      <c r="B120" s="2"/>
      <c r="C120" s="276" t="s">
        <v>874</v>
      </c>
      <c r="D120" s="226" t="s">
        <v>422</v>
      </c>
      <c r="E120" s="226">
        <v>1</v>
      </c>
      <c r="F120" s="202"/>
      <c r="G120" s="180">
        <f t="shared" ref="G120" si="17">E120*F120</f>
        <v>0</v>
      </c>
    </row>
    <row r="121" spans="1:7">
      <c r="A121" s="230">
        <v>3.1</v>
      </c>
      <c r="B121" s="2"/>
      <c r="C121" s="275" t="s">
        <v>875</v>
      </c>
      <c r="D121" s="226"/>
      <c r="E121" s="226"/>
      <c r="F121" s="202"/>
      <c r="G121" s="226"/>
    </row>
    <row r="122" spans="1:7">
      <c r="A122" s="226" t="s">
        <v>876</v>
      </c>
      <c r="B122" s="2"/>
      <c r="C122" s="277" t="s">
        <v>877</v>
      </c>
      <c r="D122" s="214" t="s">
        <v>382</v>
      </c>
      <c r="E122" s="181">
        <v>4</v>
      </c>
      <c r="F122" s="202"/>
      <c r="G122" s="180">
        <f t="shared" ref="G122:G133" si="18">E122*F122</f>
        <v>0</v>
      </c>
    </row>
    <row r="123" spans="1:7">
      <c r="A123" s="226" t="s">
        <v>878</v>
      </c>
      <c r="B123" s="2"/>
      <c r="C123" s="277" t="s">
        <v>879</v>
      </c>
      <c r="D123" s="214" t="s">
        <v>382</v>
      </c>
      <c r="E123" s="181">
        <v>4</v>
      </c>
      <c r="F123" s="202"/>
      <c r="G123" s="180">
        <f t="shared" si="18"/>
        <v>0</v>
      </c>
    </row>
    <row r="124" spans="1:7">
      <c r="A124" s="226" t="s">
        <v>880</v>
      </c>
      <c r="B124" s="2"/>
      <c r="C124" s="277" t="s">
        <v>881</v>
      </c>
      <c r="D124" s="214" t="s">
        <v>382</v>
      </c>
      <c r="E124" s="181">
        <v>14</v>
      </c>
      <c r="F124" s="202"/>
      <c r="G124" s="180">
        <f t="shared" si="18"/>
        <v>0</v>
      </c>
    </row>
    <row r="125" spans="1:7">
      <c r="A125" s="226" t="s">
        <v>882</v>
      </c>
      <c r="B125" s="2"/>
      <c r="C125" s="277" t="s">
        <v>883</v>
      </c>
      <c r="D125" s="214" t="s">
        <v>382</v>
      </c>
      <c r="E125" s="181">
        <v>3</v>
      </c>
      <c r="F125" s="202"/>
      <c r="G125" s="180">
        <f t="shared" si="18"/>
        <v>0</v>
      </c>
    </row>
    <row r="126" spans="1:7">
      <c r="A126" s="226" t="s">
        <v>884</v>
      </c>
      <c r="B126" s="2"/>
      <c r="C126" s="278" t="s">
        <v>885</v>
      </c>
      <c r="D126" s="214" t="s">
        <v>382</v>
      </c>
      <c r="E126" s="181">
        <v>4</v>
      </c>
      <c r="F126" s="202"/>
      <c r="G126" s="180">
        <f t="shared" si="18"/>
        <v>0</v>
      </c>
    </row>
    <row r="127" spans="1:7">
      <c r="A127" s="226" t="s">
        <v>886</v>
      </c>
      <c r="B127" s="2"/>
      <c r="C127" s="277" t="s">
        <v>887</v>
      </c>
      <c r="D127" s="214" t="s">
        <v>382</v>
      </c>
      <c r="E127" s="181">
        <v>6</v>
      </c>
      <c r="F127" s="202"/>
      <c r="G127" s="180">
        <f t="shared" si="18"/>
        <v>0</v>
      </c>
    </row>
    <row r="128" spans="1:7">
      <c r="A128" s="226" t="s">
        <v>888</v>
      </c>
      <c r="B128" s="2"/>
      <c r="C128" s="278" t="s">
        <v>889</v>
      </c>
      <c r="D128" s="214" t="s">
        <v>382</v>
      </c>
      <c r="E128" s="181">
        <v>1</v>
      </c>
      <c r="F128" s="202"/>
      <c r="G128" s="180">
        <f t="shared" si="18"/>
        <v>0</v>
      </c>
    </row>
    <row r="129" spans="1:7">
      <c r="A129" s="226" t="s">
        <v>890</v>
      </c>
      <c r="B129" s="2"/>
      <c r="C129" s="278" t="s">
        <v>891</v>
      </c>
      <c r="D129" s="214" t="s">
        <v>382</v>
      </c>
      <c r="E129" s="181">
        <v>1</v>
      </c>
      <c r="F129" s="202"/>
      <c r="G129" s="180">
        <f t="shared" si="18"/>
        <v>0</v>
      </c>
    </row>
    <row r="130" spans="1:7">
      <c r="A130" s="226" t="s">
        <v>892</v>
      </c>
      <c r="B130" s="2"/>
      <c r="C130" s="278" t="s">
        <v>893</v>
      </c>
      <c r="D130" s="214" t="s">
        <v>382</v>
      </c>
      <c r="E130" s="181">
        <v>1</v>
      </c>
      <c r="F130" s="202"/>
      <c r="G130" s="180">
        <f t="shared" si="18"/>
        <v>0</v>
      </c>
    </row>
    <row r="131" spans="1:7">
      <c r="A131" s="226" t="s">
        <v>894</v>
      </c>
      <c r="B131" s="2"/>
      <c r="C131" s="279" t="s">
        <v>895</v>
      </c>
      <c r="D131" s="214" t="s">
        <v>382</v>
      </c>
      <c r="E131" s="181">
        <v>2</v>
      </c>
      <c r="F131" s="202"/>
      <c r="G131" s="180">
        <f t="shared" si="18"/>
        <v>0</v>
      </c>
    </row>
    <row r="132" spans="1:7">
      <c r="A132" s="226" t="s">
        <v>896</v>
      </c>
      <c r="B132" s="2"/>
      <c r="C132" s="279" t="s">
        <v>897</v>
      </c>
      <c r="D132" s="214" t="s">
        <v>382</v>
      </c>
      <c r="E132" s="181">
        <v>1</v>
      </c>
      <c r="F132" s="202"/>
      <c r="G132" s="180">
        <f t="shared" si="18"/>
        <v>0</v>
      </c>
    </row>
    <row r="133" spans="1:7">
      <c r="A133" s="226" t="s">
        <v>898</v>
      </c>
      <c r="B133" s="2"/>
      <c r="C133" s="279" t="s">
        <v>899</v>
      </c>
      <c r="D133" s="214" t="s">
        <v>382</v>
      </c>
      <c r="E133" s="181">
        <v>1</v>
      </c>
      <c r="F133" s="202"/>
      <c r="G133" s="180">
        <f t="shared" si="18"/>
        <v>0</v>
      </c>
    </row>
    <row r="134" spans="1:7">
      <c r="A134" s="226">
        <v>3.11</v>
      </c>
      <c r="B134" s="2"/>
      <c r="C134" s="275" t="s">
        <v>900</v>
      </c>
      <c r="D134" s="226"/>
      <c r="E134" s="226"/>
      <c r="F134" s="202"/>
      <c r="G134" s="226"/>
    </row>
    <row r="135" spans="1:7">
      <c r="A135" s="226" t="s">
        <v>901</v>
      </c>
      <c r="B135" s="2"/>
      <c r="C135" s="280" t="s">
        <v>902</v>
      </c>
      <c r="D135" s="214" t="s">
        <v>382</v>
      </c>
      <c r="E135" s="181">
        <v>1</v>
      </c>
      <c r="F135" s="202"/>
      <c r="G135" s="180">
        <f t="shared" ref="G135:G156" si="19">E135*F135</f>
        <v>0</v>
      </c>
    </row>
    <row r="136" spans="1:7">
      <c r="A136" s="226" t="s">
        <v>903</v>
      </c>
      <c r="B136" s="2"/>
      <c r="C136" s="280" t="s">
        <v>904</v>
      </c>
      <c r="D136" s="214" t="s">
        <v>382</v>
      </c>
      <c r="E136" s="181">
        <v>20</v>
      </c>
      <c r="F136" s="202"/>
      <c r="G136" s="180">
        <f t="shared" si="19"/>
        <v>0</v>
      </c>
    </row>
    <row r="137" spans="1:7">
      <c r="A137" s="226" t="s">
        <v>905</v>
      </c>
      <c r="B137" s="2"/>
      <c r="C137" s="280" t="s">
        <v>906</v>
      </c>
      <c r="D137" s="214" t="s">
        <v>382</v>
      </c>
      <c r="E137" s="181">
        <v>2</v>
      </c>
      <c r="F137" s="202"/>
      <c r="G137" s="180">
        <f t="shared" si="19"/>
        <v>0</v>
      </c>
    </row>
    <row r="138" spans="1:7">
      <c r="A138" s="226" t="s">
        <v>907</v>
      </c>
      <c r="B138" s="2"/>
      <c r="C138" s="280" t="s">
        <v>908</v>
      </c>
      <c r="D138" s="214" t="s">
        <v>382</v>
      </c>
      <c r="E138" s="181">
        <v>4</v>
      </c>
      <c r="F138" s="202"/>
      <c r="G138" s="180">
        <f t="shared" si="19"/>
        <v>0</v>
      </c>
    </row>
    <row r="139" spans="1:7">
      <c r="A139" s="226" t="s">
        <v>909</v>
      </c>
      <c r="B139" s="2"/>
      <c r="C139" s="279" t="s">
        <v>910</v>
      </c>
      <c r="D139" s="214" t="s">
        <v>382</v>
      </c>
      <c r="E139" s="181">
        <v>73</v>
      </c>
      <c r="F139" s="202"/>
      <c r="G139" s="180">
        <f t="shared" si="19"/>
        <v>0</v>
      </c>
    </row>
    <row r="140" spans="1:7">
      <c r="A140" s="226" t="s">
        <v>911</v>
      </c>
      <c r="B140" s="2"/>
      <c r="C140" s="279" t="s">
        <v>912</v>
      </c>
      <c r="D140" s="214" t="s">
        <v>382</v>
      </c>
      <c r="E140" s="181">
        <v>16</v>
      </c>
      <c r="F140" s="202"/>
      <c r="G140" s="180">
        <f t="shared" si="19"/>
        <v>0</v>
      </c>
    </row>
    <row r="141" spans="1:7">
      <c r="A141" s="226" t="s">
        <v>913</v>
      </c>
      <c r="B141" s="2"/>
      <c r="C141" s="279" t="s">
        <v>914</v>
      </c>
      <c r="D141" s="214" t="s">
        <v>382</v>
      </c>
      <c r="E141" s="181">
        <v>14</v>
      </c>
      <c r="F141" s="202"/>
      <c r="G141" s="180">
        <f t="shared" si="19"/>
        <v>0</v>
      </c>
    </row>
    <row r="142" spans="1:7">
      <c r="A142" s="226" t="s">
        <v>915</v>
      </c>
      <c r="B142" s="2"/>
      <c r="C142" s="279" t="s">
        <v>916</v>
      </c>
      <c r="D142" s="214" t="s">
        <v>382</v>
      </c>
      <c r="E142" s="181">
        <v>2</v>
      </c>
      <c r="F142" s="202"/>
      <c r="G142" s="180">
        <f t="shared" si="19"/>
        <v>0</v>
      </c>
    </row>
    <row r="143" spans="1:7">
      <c r="A143" s="226" t="s">
        <v>917</v>
      </c>
      <c r="B143" s="2"/>
      <c r="C143" s="279" t="s">
        <v>918</v>
      </c>
      <c r="D143" s="214" t="s">
        <v>382</v>
      </c>
      <c r="E143" s="181">
        <v>8</v>
      </c>
      <c r="F143" s="202"/>
      <c r="G143" s="180">
        <f t="shared" si="19"/>
        <v>0</v>
      </c>
    </row>
    <row r="144" spans="1:7">
      <c r="A144" s="226" t="s">
        <v>919</v>
      </c>
      <c r="B144" s="2"/>
      <c r="C144" s="279" t="s">
        <v>920</v>
      </c>
      <c r="D144" s="214" t="s">
        <v>382</v>
      </c>
      <c r="E144" s="181">
        <v>16</v>
      </c>
      <c r="F144" s="202"/>
      <c r="G144" s="180">
        <f t="shared" si="19"/>
        <v>0</v>
      </c>
    </row>
    <row r="145" spans="1:7">
      <c r="A145" s="226" t="s">
        <v>921</v>
      </c>
      <c r="B145" s="2"/>
      <c r="C145" s="279" t="s">
        <v>922</v>
      </c>
      <c r="D145" s="214" t="s">
        <v>382</v>
      </c>
      <c r="E145" s="181">
        <v>18</v>
      </c>
      <c r="F145" s="202"/>
      <c r="G145" s="180">
        <f t="shared" si="19"/>
        <v>0</v>
      </c>
    </row>
    <row r="146" spans="1:7">
      <c r="A146" s="226" t="s">
        <v>923</v>
      </c>
      <c r="B146" s="2"/>
      <c r="C146" s="279" t="s">
        <v>924</v>
      </c>
      <c r="D146" s="214" t="s">
        <v>382</v>
      </c>
      <c r="E146" s="181">
        <v>8</v>
      </c>
      <c r="F146" s="202"/>
      <c r="G146" s="180">
        <f t="shared" si="19"/>
        <v>0</v>
      </c>
    </row>
    <row r="147" spans="1:7">
      <c r="A147" s="226" t="s">
        <v>925</v>
      </c>
      <c r="B147" s="2"/>
      <c r="C147" s="279" t="s">
        <v>926</v>
      </c>
      <c r="D147" s="214" t="s">
        <v>382</v>
      </c>
      <c r="E147" s="181">
        <v>2</v>
      </c>
      <c r="F147" s="202"/>
      <c r="G147" s="180">
        <f t="shared" si="19"/>
        <v>0</v>
      </c>
    </row>
    <row r="148" spans="1:7">
      <c r="A148" s="226" t="s">
        <v>927</v>
      </c>
      <c r="B148" s="2"/>
      <c r="C148" s="279" t="s">
        <v>928</v>
      </c>
      <c r="D148" s="214" t="s">
        <v>382</v>
      </c>
      <c r="E148" s="181">
        <v>18</v>
      </c>
      <c r="F148" s="202"/>
      <c r="G148" s="180">
        <f t="shared" si="19"/>
        <v>0</v>
      </c>
    </row>
    <row r="149" spans="1:7">
      <c r="A149" s="226" t="s">
        <v>929</v>
      </c>
      <c r="B149" s="2"/>
      <c r="C149" s="279" t="s">
        <v>930</v>
      </c>
      <c r="D149" s="214" t="s">
        <v>382</v>
      </c>
      <c r="E149" s="181">
        <v>2</v>
      </c>
      <c r="F149" s="202"/>
      <c r="G149" s="180">
        <f t="shared" si="19"/>
        <v>0</v>
      </c>
    </row>
    <row r="150" spans="1:7">
      <c r="A150" s="226" t="s">
        <v>931</v>
      </c>
      <c r="B150" s="2"/>
      <c r="C150" s="279" t="s">
        <v>932</v>
      </c>
      <c r="D150" s="214" t="s">
        <v>382</v>
      </c>
      <c r="E150" s="181">
        <v>2</v>
      </c>
      <c r="F150" s="202"/>
      <c r="G150" s="180">
        <f t="shared" si="19"/>
        <v>0</v>
      </c>
    </row>
    <row r="151" spans="1:7">
      <c r="A151" s="226" t="s">
        <v>933</v>
      </c>
      <c r="B151" s="2"/>
      <c r="C151" s="279" t="s">
        <v>934</v>
      </c>
      <c r="D151" s="214" t="s">
        <v>382</v>
      </c>
      <c r="E151" s="181">
        <v>2</v>
      </c>
      <c r="F151" s="202"/>
      <c r="G151" s="180">
        <f t="shared" si="19"/>
        <v>0</v>
      </c>
    </row>
    <row r="152" spans="1:7">
      <c r="A152" s="226" t="s">
        <v>935</v>
      </c>
      <c r="B152" s="2"/>
      <c r="C152" s="276" t="s">
        <v>936</v>
      </c>
      <c r="D152" s="181" t="s">
        <v>713</v>
      </c>
      <c r="E152" s="181">
        <v>1</v>
      </c>
      <c r="F152" s="202"/>
      <c r="G152" s="180">
        <f t="shared" si="19"/>
        <v>0</v>
      </c>
    </row>
    <row r="153" spans="1:7">
      <c r="A153" s="226" t="s">
        <v>937</v>
      </c>
      <c r="B153" s="2"/>
      <c r="C153" s="276" t="s">
        <v>938</v>
      </c>
      <c r="D153" s="181" t="s">
        <v>713</v>
      </c>
      <c r="E153" s="181">
        <v>1</v>
      </c>
      <c r="F153" s="202"/>
      <c r="G153" s="180">
        <f t="shared" si="19"/>
        <v>0</v>
      </c>
    </row>
    <row r="154" spans="1:7">
      <c r="A154" s="226" t="s">
        <v>939</v>
      </c>
      <c r="B154" s="2"/>
      <c r="C154" s="279" t="s">
        <v>940</v>
      </c>
      <c r="D154" s="214" t="s">
        <v>382</v>
      </c>
      <c r="E154" s="181">
        <v>2</v>
      </c>
      <c r="F154" s="202"/>
      <c r="G154" s="180">
        <f t="shared" si="19"/>
        <v>0</v>
      </c>
    </row>
    <row r="155" spans="1:7">
      <c r="A155" s="226" t="s">
        <v>941</v>
      </c>
      <c r="B155" s="2"/>
      <c r="C155" s="279" t="s">
        <v>942</v>
      </c>
      <c r="D155" s="214" t="s">
        <v>382</v>
      </c>
      <c r="E155" s="181">
        <v>2</v>
      </c>
      <c r="F155" s="202"/>
      <c r="G155" s="180">
        <f t="shared" si="19"/>
        <v>0</v>
      </c>
    </row>
    <row r="156" spans="1:7">
      <c r="A156" s="226" t="s">
        <v>943</v>
      </c>
      <c r="B156" s="2"/>
      <c r="C156" s="279" t="s">
        <v>944</v>
      </c>
      <c r="D156" s="214" t="s">
        <v>382</v>
      </c>
      <c r="E156" s="181">
        <v>2</v>
      </c>
      <c r="F156" s="202"/>
      <c r="G156" s="180">
        <f t="shared" si="19"/>
        <v>0</v>
      </c>
    </row>
    <row r="157" spans="1:7">
      <c r="B157" s="411" t="s">
        <v>945</v>
      </c>
      <c r="C157" s="412"/>
      <c r="D157" s="412"/>
      <c r="E157" s="412"/>
      <c r="F157" s="413"/>
      <c r="G157" s="203">
        <f>SUM(G99:G156)</f>
        <v>0</v>
      </c>
    </row>
    <row r="158" spans="1:7">
      <c r="B158" s="231"/>
      <c r="C158" s="232"/>
      <c r="D158" s="233"/>
      <c r="E158" s="233"/>
      <c r="F158" s="234"/>
      <c r="G158" s="235"/>
    </row>
    <row r="159" spans="1:7" s="288" customFormat="1">
      <c r="A159" s="268">
        <v>4</v>
      </c>
      <c r="B159" s="287"/>
      <c r="C159" s="414" t="s">
        <v>946</v>
      </c>
      <c r="D159" s="414" t="s">
        <v>520</v>
      </c>
      <c r="E159" s="414" t="s">
        <v>1</v>
      </c>
      <c r="F159" s="414" t="s">
        <v>757</v>
      </c>
      <c r="G159" s="415" t="s">
        <v>692</v>
      </c>
    </row>
    <row r="160" spans="1:7" ht="76.5">
      <c r="A160" s="236" t="s">
        <v>947</v>
      </c>
      <c r="B160" s="2"/>
      <c r="C160" s="281" t="s">
        <v>948</v>
      </c>
      <c r="D160" s="172"/>
      <c r="E160" s="173"/>
      <c r="F160" s="174"/>
      <c r="G160" s="175"/>
    </row>
    <row r="161" spans="1:7">
      <c r="A161" s="237" t="s">
        <v>16</v>
      </c>
      <c r="B161" s="2"/>
      <c r="C161" s="282" t="s">
        <v>949</v>
      </c>
      <c r="D161" s="224" t="s">
        <v>288</v>
      </c>
      <c r="E161" s="238">
        <v>20</v>
      </c>
      <c r="F161" s="202"/>
      <c r="G161" s="180">
        <f t="shared" ref="G161:G164" si="20">E161*F161</f>
        <v>0</v>
      </c>
    </row>
    <row r="162" spans="1:7">
      <c r="A162" s="237" t="s">
        <v>17</v>
      </c>
      <c r="B162" s="2"/>
      <c r="C162" s="282" t="s">
        <v>950</v>
      </c>
      <c r="D162" s="224" t="s">
        <v>288</v>
      </c>
      <c r="E162" s="238">
        <v>40</v>
      </c>
      <c r="F162" s="202"/>
      <c r="G162" s="180">
        <f t="shared" si="20"/>
        <v>0</v>
      </c>
    </row>
    <row r="163" spans="1:7">
      <c r="A163" s="237" t="s">
        <v>18</v>
      </c>
      <c r="B163" s="2"/>
      <c r="C163" s="282" t="s">
        <v>951</v>
      </c>
      <c r="D163" s="224" t="s">
        <v>288</v>
      </c>
      <c r="E163" s="238">
        <v>25</v>
      </c>
      <c r="F163" s="202"/>
      <c r="G163" s="180">
        <f t="shared" si="20"/>
        <v>0</v>
      </c>
    </row>
    <row r="164" spans="1:7">
      <c r="A164" s="237" t="s">
        <v>952</v>
      </c>
      <c r="B164" s="2"/>
      <c r="C164" s="282" t="s">
        <v>953</v>
      </c>
      <c r="D164" s="224" t="s">
        <v>288</v>
      </c>
      <c r="E164" s="238">
        <v>60</v>
      </c>
      <c r="F164" s="202"/>
      <c r="G164" s="180">
        <f t="shared" si="20"/>
        <v>0</v>
      </c>
    </row>
    <row r="165" spans="1:7" ht="25.5">
      <c r="A165" s="239" t="s">
        <v>954</v>
      </c>
      <c r="B165" s="2"/>
      <c r="C165" s="283" t="s">
        <v>955</v>
      </c>
      <c r="D165" s="172"/>
      <c r="E165" s="173"/>
      <c r="F165" s="174"/>
      <c r="G165" s="175"/>
    </row>
    <row r="166" spans="1:7">
      <c r="A166" s="237" t="s">
        <v>19</v>
      </c>
      <c r="B166" s="2"/>
      <c r="C166" s="282" t="s">
        <v>956</v>
      </c>
      <c r="D166" s="224" t="s">
        <v>382</v>
      </c>
      <c r="E166" s="238">
        <v>55</v>
      </c>
      <c r="F166" s="202"/>
      <c r="G166" s="180">
        <f t="shared" ref="G166:G169" si="21">E166*F166</f>
        <v>0</v>
      </c>
    </row>
    <row r="167" spans="1:7">
      <c r="A167" s="237" t="s">
        <v>957</v>
      </c>
      <c r="B167" s="2"/>
      <c r="C167" s="282" t="s">
        <v>958</v>
      </c>
      <c r="D167" s="224" t="s">
        <v>382</v>
      </c>
      <c r="E167" s="238">
        <v>5</v>
      </c>
      <c r="F167" s="202"/>
      <c r="G167" s="180">
        <f t="shared" si="21"/>
        <v>0</v>
      </c>
    </row>
    <row r="168" spans="1:7">
      <c r="A168" s="237" t="s">
        <v>959</v>
      </c>
      <c r="B168" s="2"/>
      <c r="C168" s="282" t="s">
        <v>960</v>
      </c>
      <c r="D168" s="224" t="s">
        <v>382</v>
      </c>
      <c r="E168" s="238">
        <v>26</v>
      </c>
      <c r="F168" s="202"/>
      <c r="G168" s="180">
        <f t="shared" si="21"/>
        <v>0</v>
      </c>
    </row>
    <row r="169" spans="1:7" ht="25.5">
      <c r="A169" s="239" t="s">
        <v>961</v>
      </c>
      <c r="B169" s="2"/>
      <c r="C169" s="283" t="s">
        <v>962</v>
      </c>
      <c r="D169" s="224" t="s">
        <v>382</v>
      </c>
      <c r="E169" s="238">
        <v>26</v>
      </c>
      <c r="F169" s="202"/>
      <c r="G169" s="180">
        <f t="shared" si="21"/>
        <v>0</v>
      </c>
    </row>
    <row r="170" spans="1:7" ht="25.5">
      <c r="A170" s="239" t="s">
        <v>963</v>
      </c>
      <c r="B170" s="2"/>
      <c r="C170" s="283" t="s">
        <v>964</v>
      </c>
      <c r="D170" s="172"/>
      <c r="E170" s="173"/>
      <c r="F170" s="174"/>
      <c r="G170" s="175"/>
    </row>
    <row r="171" spans="1:7">
      <c r="A171" s="237" t="s">
        <v>65</v>
      </c>
      <c r="B171" s="2"/>
      <c r="C171" s="282" t="s">
        <v>965</v>
      </c>
      <c r="D171" s="224" t="s">
        <v>382</v>
      </c>
      <c r="E171" s="238">
        <v>1</v>
      </c>
      <c r="F171" s="202"/>
      <c r="G171" s="180">
        <f t="shared" ref="G171:G177" si="22">E171*F171</f>
        <v>0</v>
      </c>
    </row>
    <row r="172" spans="1:7">
      <c r="A172" s="237" t="s">
        <v>966</v>
      </c>
      <c r="B172" s="2"/>
      <c r="C172" s="282" t="s">
        <v>967</v>
      </c>
      <c r="D172" s="224" t="s">
        <v>382</v>
      </c>
      <c r="E172" s="238">
        <v>9</v>
      </c>
      <c r="F172" s="202"/>
      <c r="G172" s="180">
        <f t="shared" si="22"/>
        <v>0</v>
      </c>
    </row>
    <row r="173" spans="1:7">
      <c r="A173" s="237" t="s">
        <v>968</v>
      </c>
      <c r="B173" s="2"/>
      <c r="C173" s="282" t="s">
        <v>969</v>
      </c>
      <c r="D173" s="224" t="s">
        <v>382</v>
      </c>
      <c r="E173" s="238">
        <v>1</v>
      </c>
      <c r="F173" s="202"/>
      <c r="G173" s="180">
        <f t="shared" si="22"/>
        <v>0</v>
      </c>
    </row>
    <row r="174" spans="1:7">
      <c r="A174" s="237" t="s">
        <v>970</v>
      </c>
      <c r="B174" s="2"/>
      <c r="C174" s="282" t="s">
        <v>971</v>
      </c>
      <c r="D174" s="224" t="s">
        <v>382</v>
      </c>
      <c r="E174" s="238">
        <v>23</v>
      </c>
      <c r="F174" s="202"/>
      <c r="G174" s="180">
        <f t="shared" si="22"/>
        <v>0</v>
      </c>
    </row>
    <row r="175" spans="1:7">
      <c r="A175" s="237" t="s">
        <v>972</v>
      </c>
      <c r="B175" s="2"/>
      <c r="C175" s="282" t="s">
        <v>973</v>
      </c>
      <c r="D175" s="224" t="s">
        <v>382</v>
      </c>
      <c r="E175" s="238">
        <v>7</v>
      </c>
      <c r="F175" s="202"/>
      <c r="G175" s="180">
        <f t="shared" si="22"/>
        <v>0</v>
      </c>
    </row>
    <row r="176" spans="1:7">
      <c r="A176" s="237" t="s">
        <v>974</v>
      </c>
      <c r="B176" s="2"/>
      <c r="C176" s="282" t="s">
        <v>975</v>
      </c>
      <c r="D176" s="224" t="s">
        <v>382</v>
      </c>
      <c r="E176" s="238">
        <v>3</v>
      </c>
      <c r="F176" s="202"/>
      <c r="G176" s="180">
        <f t="shared" si="22"/>
        <v>0</v>
      </c>
    </row>
    <row r="177" spans="1:7">
      <c r="A177" s="237" t="s">
        <v>976</v>
      </c>
      <c r="B177" s="2"/>
      <c r="C177" s="282" t="s">
        <v>977</v>
      </c>
      <c r="D177" s="224" t="s">
        <v>382</v>
      </c>
      <c r="E177" s="238">
        <v>6</v>
      </c>
      <c r="F177" s="202"/>
      <c r="G177" s="180">
        <f t="shared" si="22"/>
        <v>0</v>
      </c>
    </row>
    <row r="178" spans="1:7" ht="25.5">
      <c r="A178" s="239" t="s">
        <v>978</v>
      </c>
      <c r="B178" s="2"/>
      <c r="C178" s="283" t="s">
        <v>979</v>
      </c>
      <c r="D178" s="172"/>
      <c r="E178" s="173"/>
      <c r="F178" s="174"/>
      <c r="G178" s="175"/>
    </row>
    <row r="179" spans="1:7">
      <c r="A179" s="237" t="s">
        <v>69</v>
      </c>
      <c r="B179" s="2"/>
      <c r="C179" s="282" t="s">
        <v>980</v>
      </c>
      <c r="D179" s="224" t="s">
        <v>382</v>
      </c>
      <c r="E179" s="238">
        <v>1</v>
      </c>
      <c r="F179" s="202"/>
      <c r="G179" s="180">
        <f t="shared" ref="G179:G189" si="23">E179*F179</f>
        <v>0</v>
      </c>
    </row>
    <row r="180" spans="1:7">
      <c r="A180" s="237" t="s">
        <v>981</v>
      </c>
      <c r="B180" s="2"/>
      <c r="C180" s="282" t="s">
        <v>982</v>
      </c>
      <c r="D180" s="224" t="s">
        <v>382</v>
      </c>
      <c r="E180" s="238">
        <v>3</v>
      </c>
      <c r="F180" s="202"/>
      <c r="G180" s="180">
        <f t="shared" si="23"/>
        <v>0</v>
      </c>
    </row>
    <row r="181" spans="1:7">
      <c r="A181" s="237" t="s">
        <v>983</v>
      </c>
      <c r="B181" s="2"/>
      <c r="C181" s="282" t="s">
        <v>984</v>
      </c>
      <c r="D181" s="224" t="s">
        <v>382</v>
      </c>
      <c r="E181" s="238">
        <v>12</v>
      </c>
      <c r="F181" s="202"/>
      <c r="G181" s="180">
        <f t="shared" si="23"/>
        <v>0</v>
      </c>
    </row>
    <row r="182" spans="1:7" ht="25.5">
      <c r="A182" s="237" t="s">
        <v>985</v>
      </c>
      <c r="B182" s="2"/>
      <c r="C182" s="282" t="s">
        <v>986</v>
      </c>
      <c r="D182" s="224" t="s">
        <v>382</v>
      </c>
      <c r="E182" s="238">
        <v>3</v>
      </c>
      <c r="F182" s="202"/>
      <c r="G182" s="180">
        <f t="shared" si="23"/>
        <v>0</v>
      </c>
    </row>
    <row r="183" spans="1:7" ht="25.5">
      <c r="A183" s="237" t="s">
        <v>987</v>
      </c>
      <c r="B183" s="2"/>
      <c r="C183" s="282" t="s">
        <v>988</v>
      </c>
      <c r="D183" s="224" t="s">
        <v>713</v>
      </c>
      <c r="E183" s="238">
        <v>1</v>
      </c>
      <c r="F183" s="202"/>
      <c r="G183" s="180">
        <f t="shared" si="23"/>
        <v>0</v>
      </c>
    </row>
    <row r="184" spans="1:7">
      <c r="A184" s="237" t="s">
        <v>989</v>
      </c>
      <c r="B184" s="2"/>
      <c r="C184" s="282" t="s">
        <v>990</v>
      </c>
      <c r="D184" s="224" t="s">
        <v>382</v>
      </c>
      <c r="E184" s="238">
        <v>2</v>
      </c>
      <c r="F184" s="202"/>
      <c r="G184" s="180">
        <f t="shared" si="23"/>
        <v>0</v>
      </c>
    </row>
    <row r="185" spans="1:7" ht="25.5">
      <c r="A185" s="237" t="s">
        <v>991</v>
      </c>
      <c r="B185" s="2"/>
      <c r="C185" s="282" t="s">
        <v>992</v>
      </c>
      <c r="D185" s="224" t="s">
        <v>382</v>
      </c>
      <c r="E185" s="201">
        <v>2</v>
      </c>
      <c r="F185" s="202"/>
      <c r="G185" s="180">
        <f t="shared" si="23"/>
        <v>0</v>
      </c>
    </row>
    <row r="186" spans="1:7" ht="25.5">
      <c r="A186" s="237" t="s">
        <v>993</v>
      </c>
      <c r="B186" s="2"/>
      <c r="C186" s="270" t="s">
        <v>994</v>
      </c>
      <c r="D186" s="224" t="s">
        <v>382</v>
      </c>
      <c r="E186" s="201">
        <v>10</v>
      </c>
      <c r="F186" s="202"/>
      <c r="G186" s="180">
        <f t="shared" si="23"/>
        <v>0</v>
      </c>
    </row>
    <row r="187" spans="1:7" ht="25.5">
      <c r="A187" s="237" t="s">
        <v>995</v>
      </c>
      <c r="B187" s="2"/>
      <c r="C187" s="270" t="s">
        <v>996</v>
      </c>
      <c r="D187" s="224" t="s">
        <v>382</v>
      </c>
      <c r="E187" s="201">
        <v>4</v>
      </c>
      <c r="F187" s="202"/>
      <c r="G187" s="180">
        <f t="shared" si="23"/>
        <v>0</v>
      </c>
    </row>
    <row r="188" spans="1:7" ht="51">
      <c r="A188" s="237" t="s">
        <v>997</v>
      </c>
      <c r="B188" s="2"/>
      <c r="C188" s="270" t="s">
        <v>998</v>
      </c>
      <c r="D188" s="224" t="s">
        <v>713</v>
      </c>
      <c r="E188" s="201">
        <v>1</v>
      </c>
      <c r="F188" s="202"/>
      <c r="G188" s="180">
        <f t="shared" si="23"/>
        <v>0</v>
      </c>
    </row>
    <row r="189" spans="1:7" ht="153">
      <c r="A189" s="237" t="s">
        <v>999</v>
      </c>
      <c r="B189" s="2"/>
      <c r="C189" s="270" t="s">
        <v>1000</v>
      </c>
      <c r="D189" s="224" t="s">
        <v>713</v>
      </c>
      <c r="E189" s="201">
        <v>1</v>
      </c>
      <c r="F189" s="202"/>
      <c r="G189" s="180">
        <f t="shared" si="23"/>
        <v>0</v>
      </c>
    </row>
    <row r="190" spans="1:7">
      <c r="B190" s="411" t="s">
        <v>1001</v>
      </c>
      <c r="C190" s="412"/>
      <c r="D190" s="412"/>
      <c r="E190" s="412"/>
      <c r="F190" s="413"/>
      <c r="G190" s="203">
        <f>SUM(G160:G189)</f>
        <v>0</v>
      </c>
    </row>
    <row r="191" spans="1:7">
      <c r="B191" s="231"/>
      <c r="C191" s="232"/>
      <c r="D191" s="233"/>
      <c r="E191" s="233"/>
      <c r="F191" s="234"/>
      <c r="G191" s="240"/>
    </row>
    <row r="192" spans="1:7" s="288" customFormat="1">
      <c r="A192" s="268">
        <v>5</v>
      </c>
      <c r="B192" s="287"/>
      <c r="C192" s="414" t="s">
        <v>1002</v>
      </c>
      <c r="D192" s="414" t="s">
        <v>520</v>
      </c>
      <c r="E192" s="414" t="s">
        <v>1</v>
      </c>
      <c r="F192" s="414" t="s">
        <v>757</v>
      </c>
      <c r="G192" s="415" t="s">
        <v>692</v>
      </c>
    </row>
    <row r="193" spans="1:7" ht="51">
      <c r="A193" s="237" t="s">
        <v>1003</v>
      </c>
      <c r="B193" s="2"/>
      <c r="C193" s="282" t="s">
        <v>1004</v>
      </c>
      <c r="D193" s="172"/>
      <c r="E193" s="173"/>
      <c r="F193" s="174"/>
      <c r="G193" s="175"/>
    </row>
    <row r="194" spans="1:7">
      <c r="A194" s="237" t="s">
        <v>1005</v>
      </c>
      <c r="B194" s="2"/>
      <c r="C194" s="282" t="s">
        <v>1006</v>
      </c>
      <c r="D194" s="224" t="s">
        <v>288</v>
      </c>
      <c r="E194" s="201">
        <v>15</v>
      </c>
      <c r="F194" s="202"/>
      <c r="G194" s="180">
        <f t="shared" ref="G194:G197" si="24">E194*F194</f>
        <v>0</v>
      </c>
    </row>
    <row r="195" spans="1:7">
      <c r="A195" s="237" t="s">
        <v>1007</v>
      </c>
      <c r="B195" s="2"/>
      <c r="C195" s="282" t="s">
        <v>1008</v>
      </c>
      <c r="D195" s="224" t="s">
        <v>288</v>
      </c>
      <c r="E195" s="201">
        <v>20</v>
      </c>
      <c r="F195" s="202"/>
      <c r="G195" s="180">
        <f t="shared" si="24"/>
        <v>0</v>
      </c>
    </row>
    <row r="196" spans="1:7">
      <c r="A196" s="237" t="s">
        <v>1009</v>
      </c>
      <c r="B196" s="2"/>
      <c r="C196" s="282" t="s">
        <v>1010</v>
      </c>
      <c r="D196" s="224" t="s">
        <v>288</v>
      </c>
      <c r="E196" s="201">
        <v>35</v>
      </c>
      <c r="F196" s="202"/>
      <c r="G196" s="180">
        <f t="shared" si="24"/>
        <v>0</v>
      </c>
    </row>
    <row r="197" spans="1:7">
      <c r="A197" s="237" t="s">
        <v>1011</v>
      </c>
      <c r="B197" s="2"/>
      <c r="C197" s="282" t="s">
        <v>1012</v>
      </c>
      <c r="D197" s="224" t="s">
        <v>288</v>
      </c>
      <c r="E197" s="201">
        <v>5</v>
      </c>
      <c r="F197" s="202"/>
      <c r="G197" s="180">
        <f t="shared" si="24"/>
        <v>0</v>
      </c>
    </row>
    <row r="198" spans="1:7" ht="25.5">
      <c r="A198" s="239" t="s">
        <v>1013</v>
      </c>
      <c r="B198" s="2"/>
      <c r="C198" s="283" t="s">
        <v>1014</v>
      </c>
      <c r="D198" s="172"/>
      <c r="E198" s="173"/>
      <c r="F198" s="174"/>
      <c r="G198" s="175"/>
    </row>
    <row r="199" spans="1:7">
      <c r="A199" s="237" t="s">
        <v>1015</v>
      </c>
      <c r="B199" s="2"/>
      <c r="C199" s="282" t="s">
        <v>1016</v>
      </c>
      <c r="D199" s="224" t="s">
        <v>382</v>
      </c>
      <c r="E199" s="201">
        <v>9</v>
      </c>
      <c r="F199" s="202"/>
      <c r="G199" s="180">
        <f t="shared" ref="G199:G250" si="25">E199*F199</f>
        <v>0</v>
      </c>
    </row>
    <row r="200" spans="1:7">
      <c r="A200" s="237" t="s">
        <v>1017</v>
      </c>
      <c r="B200" s="2"/>
      <c r="C200" s="282" t="s">
        <v>1018</v>
      </c>
      <c r="D200" s="224" t="s">
        <v>382</v>
      </c>
      <c r="E200" s="201">
        <v>13</v>
      </c>
      <c r="F200" s="202"/>
      <c r="G200" s="180">
        <f t="shared" si="25"/>
        <v>0</v>
      </c>
    </row>
    <row r="201" spans="1:7" ht="25.5">
      <c r="A201" s="239" t="s">
        <v>1019</v>
      </c>
      <c r="B201" s="2"/>
      <c r="C201" s="283" t="s">
        <v>1020</v>
      </c>
      <c r="D201" s="172"/>
      <c r="E201" s="173"/>
      <c r="F201" s="174"/>
      <c r="G201" s="175"/>
    </row>
    <row r="202" spans="1:7">
      <c r="A202" s="237" t="s">
        <v>1021</v>
      </c>
      <c r="B202" s="2"/>
      <c r="C202" s="282" t="s">
        <v>1022</v>
      </c>
      <c r="D202" s="224" t="s">
        <v>382</v>
      </c>
      <c r="E202" s="201">
        <v>10</v>
      </c>
      <c r="F202" s="202"/>
      <c r="G202" s="180">
        <f t="shared" si="25"/>
        <v>0</v>
      </c>
    </row>
    <row r="203" spans="1:7">
      <c r="A203" s="237" t="s">
        <v>1023</v>
      </c>
      <c r="B203" s="2"/>
      <c r="C203" s="282" t="s">
        <v>1024</v>
      </c>
      <c r="D203" s="224" t="s">
        <v>382</v>
      </c>
      <c r="E203" s="201">
        <v>6</v>
      </c>
      <c r="F203" s="202"/>
      <c r="G203" s="180">
        <f t="shared" si="25"/>
        <v>0</v>
      </c>
    </row>
    <row r="204" spans="1:7">
      <c r="A204" s="237" t="s">
        <v>1025</v>
      </c>
      <c r="B204" s="2"/>
      <c r="C204" s="282" t="s">
        <v>1026</v>
      </c>
      <c r="D204" s="224" t="s">
        <v>382</v>
      </c>
      <c r="E204" s="201">
        <v>11</v>
      </c>
      <c r="F204" s="202"/>
      <c r="G204" s="180">
        <f t="shared" si="25"/>
        <v>0</v>
      </c>
    </row>
    <row r="205" spans="1:7">
      <c r="A205" s="237" t="s">
        <v>1027</v>
      </c>
      <c r="B205" s="2"/>
      <c r="C205" s="282" t="s">
        <v>1028</v>
      </c>
      <c r="D205" s="224" t="s">
        <v>382</v>
      </c>
      <c r="E205" s="201">
        <v>1</v>
      </c>
      <c r="F205" s="202"/>
      <c r="G205" s="180">
        <f t="shared" si="25"/>
        <v>0</v>
      </c>
    </row>
    <row r="206" spans="1:7">
      <c r="A206" s="237" t="s">
        <v>1029</v>
      </c>
      <c r="B206" s="2"/>
      <c r="C206" s="282" t="s">
        <v>1030</v>
      </c>
      <c r="D206" s="224" t="s">
        <v>382</v>
      </c>
      <c r="E206" s="201">
        <v>1</v>
      </c>
      <c r="F206" s="202"/>
      <c r="G206" s="180">
        <f t="shared" si="25"/>
        <v>0</v>
      </c>
    </row>
    <row r="207" spans="1:7" ht="25.5">
      <c r="A207" s="237" t="s">
        <v>1031</v>
      </c>
      <c r="B207" s="2"/>
      <c r="C207" s="282" t="s">
        <v>1032</v>
      </c>
      <c r="D207" s="224" t="s">
        <v>382</v>
      </c>
      <c r="E207" s="201">
        <v>4</v>
      </c>
      <c r="F207" s="202"/>
      <c r="G207" s="180">
        <f t="shared" si="25"/>
        <v>0</v>
      </c>
    </row>
    <row r="208" spans="1:7" ht="25.5">
      <c r="A208" s="239" t="s">
        <v>1031</v>
      </c>
      <c r="B208" s="2"/>
      <c r="C208" s="283" t="s">
        <v>1033</v>
      </c>
      <c r="D208" s="172"/>
      <c r="E208" s="173"/>
      <c r="F208" s="174"/>
      <c r="G208" s="175"/>
    </row>
    <row r="209" spans="1:7">
      <c r="A209" s="237" t="s">
        <v>1034</v>
      </c>
      <c r="B209" s="2"/>
      <c r="C209" s="282" t="s">
        <v>1035</v>
      </c>
      <c r="D209" s="224" t="s">
        <v>382</v>
      </c>
      <c r="E209" s="201">
        <v>2</v>
      </c>
      <c r="F209" s="202"/>
      <c r="G209" s="180">
        <f t="shared" si="25"/>
        <v>0</v>
      </c>
    </row>
    <row r="210" spans="1:7">
      <c r="A210" s="237" t="s">
        <v>1036</v>
      </c>
      <c r="B210" s="2"/>
      <c r="C210" s="282" t="s">
        <v>1035</v>
      </c>
      <c r="D210" s="224" t="s">
        <v>382</v>
      </c>
      <c r="E210" s="201">
        <v>1</v>
      </c>
      <c r="F210" s="202"/>
      <c r="G210" s="180">
        <f t="shared" si="25"/>
        <v>0</v>
      </c>
    </row>
    <row r="211" spans="1:7" ht="25.5">
      <c r="A211" s="239" t="s">
        <v>1037</v>
      </c>
      <c r="B211" s="2"/>
      <c r="C211" s="283" t="s">
        <v>1038</v>
      </c>
      <c r="D211" s="172"/>
      <c r="E211" s="173"/>
      <c r="F211" s="174"/>
      <c r="G211" s="175"/>
    </row>
    <row r="212" spans="1:7">
      <c r="A212" s="237" t="s">
        <v>1039</v>
      </c>
      <c r="B212" s="2"/>
      <c r="C212" s="282" t="s">
        <v>1040</v>
      </c>
      <c r="D212" s="224" t="s">
        <v>382</v>
      </c>
      <c r="E212" s="201">
        <v>1</v>
      </c>
      <c r="F212" s="202"/>
      <c r="G212" s="180">
        <f t="shared" si="25"/>
        <v>0</v>
      </c>
    </row>
    <row r="213" spans="1:7">
      <c r="A213" s="237" t="s">
        <v>1041</v>
      </c>
      <c r="B213" s="2"/>
      <c r="C213" s="282" t="s">
        <v>1042</v>
      </c>
      <c r="D213" s="224" t="s">
        <v>382</v>
      </c>
      <c r="E213" s="201">
        <v>1</v>
      </c>
      <c r="F213" s="202"/>
      <c r="G213" s="180">
        <f t="shared" si="25"/>
        <v>0</v>
      </c>
    </row>
    <row r="214" spans="1:7">
      <c r="A214" s="237" t="s">
        <v>1043</v>
      </c>
      <c r="B214" s="2"/>
      <c r="C214" s="282" t="s">
        <v>1044</v>
      </c>
      <c r="D214" s="224" t="s">
        <v>382</v>
      </c>
      <c r="E214" s="201">
        <v>1</v>
      </c>
      <c r="F214" s="202"/>
      <c r="G214" s="180">
        <f t="shared" si="25"/>
        <v>0</v>
      </c>
    </row>
    <row r="215" spans="1:7">
      <c r="A215" s="237" t="s">
        <v>1045</v>
      </c>
      <c r="B215" s="2"/>
      <c r="C215" s="282" t="s">
        <v>1046</v>
      </c>
      <c r="D215" s="224" t="s">
        <v>382</v>
      </c>
      <c r="E215" s="201">
        <v>1</v>
      </c>
      <c r="F215" s="202"/>
      <c r="G215" s="180">
        <f t="shared" si="25"/>
        <v>0</v>
      </c>
    </row>
    <row r="216" spans="1:7">
      <c r="A216" s="237" t="s">
        <v>1047</v>
      </c>
      <c r="B216" s="2"/>
      <c r="C216" s="282" t="s">
        <v>1048</v>
      </c>
      <c r="D216" s="224" t="s">
        <v>382</v>
      </c>
      <c r="E216" s="201">
        <v>1</v>
      </c>
      <c r="F216" s="202"/>
      <c r="G216" s="180">
        <f t="shared" si="25"/>
        <v>0</v>
      </c>
    </row>
    <row r="217" spans="1:7" ht="25.5">
      <c r="A217" s="239" t="s">
        <v>1049</v>
      </c>
      <c r="B217" s="2"/>
      <c r="C217" s="283" t="s">
        <v>1050</v>
      </c>
      <c r="D217" s="172"/>
      <c r="E217" s="173"/>
      <c r="F217" s="174"/>
      <c r="G217" s="175"/>
    </row>
    <row r="218" spans="1:7">
      <c r="A218" s="237" t="s">
        <v>1051</v>
      </c>
      <c r="B218" s="2"/>
      <c r="C218" s="282" t="s">
        <v>1052</v>
      </c>
      <c r="D218" s="224" t="s">
        <v>382</v>
      </c>
      <c r="E218" s="238">
        <v>7</v>
      </c>
      <c r="F218" s="202"/>
      <c r="G218" s="180">
        <f t="shared" si="25"/>
        <v>0</v>
      </c>
    </row>
    <row r="219" spans="1:7">
      <c r="A219" s="237" t="s">
        <v>1053</v>
      </c>
      <c r="B219" s="2"/>
      <c r="C219" s="282" t="s">
        <v>1054</v>
      </c>
      <c r="D219" s="224" t="s">
        <v>382</v>
      </c>
      <c r="E219" s="238">
        <v>1</v>
      </c>
      <c r="F219" s="202"/>
      <c r="G219" s="180">
        <f t="shared" si="25"/>
        <v>0</v>
      </c>
    </row>
    <row r="220" spans="1:7">
      <c r="A220" s="237" t="s">
        <v>1055</v>
      </c>
      <c r="B220" s="2"/>
      <c r="C220" s="282" t="s">
        <v>1056</v>
      </c>
      <c r="D220" s="224" t="s">
        <v>382</v>
      </c>
      <c r="E220" s="238">
        <v>16</v>
      </c>
      <c r="F220" s="202"/>
      <c r="G220" s="180">
        <f t="shared" si="25"/>
        <v>0</v>
      </c>
    </row>
    <row r="221" spans="1:7">
      <c r="A221" s="237" t="s">
        <v>1057</v>
      </c>
      <c r="B221" s="2"/>
      <c r="C221" s="282" t="s">
        <v>1058</v>
      </c>
      <c r="D221" s="224" t="s">
        <v>382</v>
      </c>
      <c r="E221" s="238">
        <v>1</v>
      </c>
      <c r="F221" s="202"/>
      <c r="G221" s="180">
        <f t="shared" si="25"/>
        <v>0</v>
      </c>
    </row>
    <row r="222" spans="1:7">
      <c r="A222" s="237" t="s">
        <v>1059</v>
      </c>
      <c r="B222" s="2"/>
      <c r="C222" s="282" t="s">
        <v>1060</v>
      </c>
      <c r="D222" s="224" t="s">
        <v>382</v>
      </c>
      <c r="E222" s="238">
        <v>27</v>
      </c>
      <c r="F222" s="202"/>
      <c r="G222" s="180">
        <f t="shared" si="25"/>
        <v>0</v>
      </c>
    </row>
    <row r="223" spans="1:7">
      <c r="A223" s="237" t="s">
        <v>1061</v>
      </c>
      <c r="B223" s="2"/>
      <c r="C223" s="282" t="s">
        <v>1062</v>
      </c>
      <c r="D223" s="224" t="s">
        <v>382</v>
      </c>
      <c r="E223" s="238">
        <v>1</v>
      </c>
      <c r="F223" s="202"/>
      <c r="G223" s="180">
        <f t="shared" si="25"/>
        <v>0</v>
      </c>
    </row>
    <row r="224" spans="1:7">
      <c r="A224" s="237" t="s">
        <v>1063</v>
      </c>
      <c r="B224" s="2"/>
      <c r="C224" s="282" t="s">
        <v>1064</v>
      </c>
      <c r="D224" s="224" t="s">
        <v>382</v>
      </c>
      <c r="E224" s="238">
        <v>13</v>
      </c>
      <c r="F224" s="202"/>
      <c r="G224" s="180">
        <f t="shared" si="25"/>
        <v>0</v>
      </c>
    </row>
    <row r="225" spans="1:7">
      <c r="A225" s="237" t="s">
        <v>1065</v>
      </c>
      <c r="B225" s="2"/>
      <c r="C225" s="282" t="s">
        <v>1066</v>
      </c>
      <c r="D225" s="224" t="s">
        <v>382</v>
      </c>
      <c r="E225" s="238">
        <v>1</v>
      </c>
      <c r="F225" s="202"/>
      <c r="G225" s="180">
        <f t="shared" si="25"/>
        <v>0</v>
      </c>
    </row>
    <row r="226" spans="1:7">
      <c r="A226" s="237" t="s">
        <v>1067</v>
      </c>
      <c r="B226" s="2"/>
      <c r="C226" s="282" t="s">
        <v>1068</v>
      </c>
      <c r="D226" s="224" t="s">
        <v>382</v>
      </c>
      <c r="E226" s="238">
        <v>6</v>
      </c>
      <c r="F226" s="202"/>
      <c r="G226" s="180">
        <f t="shared" si="25"/>
        <v>0</v>
      </c>
    </row>
    <row r="227" spans="1:7" ht="25.5">
      <c r="A227" s="237" t="s">
        <v>1069</v>
      </c>
      <c r="B227" s="2"/>
      <c r="C227" s="282" t="s">
        <v>1070</v>
      </c>
      <c r="D227" s="224" t="s">
        <v>382</v>
      </c>
      <c r="E227" s="238">
        <v>18</v>
      </c>
      <c r="F227" s="202"/>
      <c r="G227" s="180">
        <f t="shared" si="25"/>
        <v>0</v>
      </c>
    </row>
    <row r="228" spans="1:7">
      <c r="A228" s="239" t="s">
        <v>1071</v>
      </c>
      <c r="B228" s="2"/>
      <c r="C228" s="283" t="s">
        <v>1072</v>
      </c>
      <c r="D228" s="172"/>
      <c r="E228" s="173"/>
      <c r="F228" s="174"/>
      <c r="G228" s="175"/>
    </row>
    <row r="229" spans="1:7">
      <c r="A229" s="237" t="s">
        <v>1073</v>
      </c>
      <c r="B229" s="2"/>
      <c r="C229" s="282" t="s">
        <v>1074</v>
      </c>
      <c r="D229" s="224" t="s">
        <v>382</v>
      </c>
      <c r="E229" s="238">
        <v>23</v>
      </c>
      <c r="F229" s="202"/>
      <c r="G229" s="180">
        <f t="shared" si="25"/>
        <v>0</v>
      </c>
    </row>
    <row r="230" spans="1:7">
      <c r="A230" s="237" t="s">
        <v>1075</v>
      </c>
      <c r="B230" s="2"/>
      <c r="C230" s="282" t="s">
        <v>1076</v>
      </c>
      <c r="D230" s="224" t="s">
        <v>382</v>
      </c>
      <c r="E230" s="238">
        <v>28</v>
      </c>
      <c r="F230" s="202"/>
      <c r="G230" s="180">
        <f t="shared" si="25"/>
        <v>0</v>
      </c>
    </row>
    <row r="231" spans="1:7">
      <c r="A231" s="237" t="s">
        <v>1077</v>
      </c>
      <c r="B231" s="2"/>
      <c r="C231" s="282" t="s">
        <v>1078</v>
      </c>
      <c r="D231" s="224" t="s">
        <v>382</v>
      </c>
      <c r="E231" s="238">
        <v>27</v>
      </c>
      <c r="F231" s="202"/>
      <c r="G231" s="180">
        <f t="shared" si="25"/>
        <v>0</v>
      </c>
    </row>
    <row r="232" spans="1:7">
      <c r="A232" s="237" t="s">
        <v>1079</v>
      </c>
      <c r="B232" s="2"/>
      <c r="C232" s="282" t="s">
        <v>1080</v>
      </c>
      <c r="D232" s="224" t="s">
        <v>382</v>
      </c>
      <c r="E232" s="238">
        <v>6</v>
      </c>
      <c r="F232" s="202"/>
      <c r="G232" s="180">
        <f t="shared" si="25"/>
        <v>0</v>
      </c>
    </row>
    <row r="233" spans="1:7">
      <c r="A233" s="237" t="s">
        <v>1081</v>
      </c>
      <c r="B233" s="2"/>
      <c r="C233" s="282" t="s">
        <v>1082</v>
      </c>
      <c r="D233" s="224" t="s">
        <v>11</v>
      </c>
      <c r="E233" s="238">
        <v>15</v>
      </c>
      <c r="F233" s="202"/>
      <c r="G233" s="180">
        <f t="shared" si="25"/>
        <v>0</v>
      </c>
    </row>
    <row r="234" spans="1:7">
      <c r="A234" s="237" t="s">
        <v>1083</v>
      </c>
      <c r="B234" s="2"/>
      <c r="C234" s="282" t="s">
        <v>1084</v>
      </c>
      <c r="D234" s="224" t="s">
        <v>382</v>
      </c>
      <c r="E234" s="238">
        <v>2</v>
      </c>
      <c r="F234" s="202"/>
      <c r="G234" s="180">
        <f t="shared" si="25"/>
        <v>0</v>
      </c>
    </row>
    <row r="235" spans="1:7">
      <c r="A235" s="237" t="s">
        <v>1085</v>
      </c>
      <c r="B235" s="2"/>
      <c r="C235" s="282" t="s">
        <v>1086</v>
      </c>
      <c r="D235" s="224" t="s">
        <v>382</v>
      </c>
      <c r="E235" s="238">
        <v>32</v>
      </c>
      <c r="F235" s="202"/>
      <c r="G235" s="180">
        <f t="shared" si="25"/>
        <v>0</v>
      </c>
    </row>
    <row r="236" spans="1:7" ht="25.5">
      <c r="A236" s="239" t="s">
        <v>1087</v>
      </c>
      <c r="B236" s="2"/>
      <c r="C236" s="283" t="s">
        <v>1088</v>
      </c>
      <c r="D236" s="172"/>
      <c r="E236" s="173"/>
      <c r="F236" s="174"/>
      <c r="G236" s="175"/>
    </row>
    <row r="237" spans="1:7">
      <c r="A237" s="237" t="s">
        <v>1089</v>
      </c>
      <c r="B237" s="2"/>
      <c r="C237" s="282" t="s">
        <v>1090</v>
      </c>
      <c r="D237" s="224" t="s">
        <v>382</v>
      </c>
      <c r="E237" s="238">
        <v>4</v>
      </c>
      <c r="F237" s="202"/>
      <c r="G237" s="180">
        <f t="shared" si="25"/>
        <v>0</v>
      </c>
    </row>
    <row r="238" spans="1:7">
      <c r="A238" s="237" t="s">
        <v>1091</v>
      </c>
      <c r="B238" s="2"/>
      <c r="C238" s="282" t="s">
        <v>1092</v>
      </c>
      <c r="D238" s="224" t="s">
        <v>382</v>
      </c>
      <c r="E238" s="238">
        <v>4</v>
      </c>
      <c r="F238" s="202"/>
      <c r="G238" s="180">
        <f t="shared" si="25"/>
        <v>0</v>
      </c>
    </row>
    <row r="239" spans="1:7">
      <c r="A239" s="239" t="s">
        <v>1093</v>
      </c>
      <c r="B239" s="2"/>
      <c r="C239" s="283" t="s">
        <v>1094</v>
      </c>
      <c r="D239" s="172"/>
      <c r="E239" s="173"/>
      <c r="F239" s="174"/>
      <c r="G239" s="175"/>
    </row>
    <row r="240" spans="1:7" ht="25.5">
      <c r="A240" s="237" t="s">
        <v>1095</v>
      </c>
      <c r="B240" s="2"/>
      <c r="C240" s="282" t="s">
        <v>1096</v>
      </c>
      <c r="D240" s="224" t="s">
        <v>1097</v>
      </c>
      <c r="E240" s="238">
        <v>30</v>
      </c>
      <c r="F240" s="202"/>
      <c r="G240" s="180">
        <f t="shared" si="25"/>
        <v>0</v>
      </c>
    </row>
    <row r="241" spans="1:7" ht="25.5">
      <c r="A241" s="237" t="s">
        <v>1098</v>
      </c>
      <c r="B241" s="2"/>
      <c r="C241" s="282" t="s">
        <v>1099</v>
      </c>
      <c r="D241" s="224" t="s">
        <v>382</v>
      </c>
      <c r="E241" s="238">
        <v>10</v>
      </c>
      <c r="F241" s="202"/>
      <c r="G241" s="180">
        <f t="shared" si="25"/>
        <v>0</v>
      </c>
    </row>
    <row r="242" spans="1:7" ht="25.5">
      <c r="A242" s="237" t="s">
        <v>1100</v>
      </c>
      <c r="B242" s="2"/>
      <c r="C242" s="282" t="s">
        <v>1101</v>
      </c>
      <c r="D242" s="224" t="s">
        <v>382</v>
      </c>
      <c r="E242" s="238">
        <v>2</v>
      </c>
      <c r="F242" s="202"/>
      <c r="G242" s="180">
        <f t="shared" si="25"/>
        <v>0</v>
      </c>
    </row>
    <row r="243" spans="1:7" ht="25.5">
      <c r="A243" s="237" t="s">
        <v>1102</v>
      </c>
      <c r="B243" s="2"/>
      <c r="C243" s="282" t="s">
        <v>1103</v>
      </c>
      <c r="D243" s="224" t="s">
        <v>382</v>
      </c>
      <c r="E243" s="238">
        <v>3</v>
      </c>
      <c r="F243" s="202"/>
      <c r="G243" s="180">
        <f t="shared" si="25"/>
        <v>0</v>
      </c>
    </row>
    <row r="244" spans="1:7" ht="25.5">
      <c r="A244" s="237" t="s">
        <v>1104</v>
      </c>
      <c r="B244" s="2"/>
      <c r="C244" s="282" t="s">
        <v>1105</v>
      </c>
      <c r="D244" s="224" t="s">
        <v>382</v>
      </c>
      <c r="E244" s="238">
        <v>1</v>
      </c>
      <c r="F244" s="202"/>
      <c r="G244" s="180">
        <f t="shared" si="25"/>
        <v>0</v>
      </c>
    </row>
    <row r="245" spans="1:7" ht="25.5">
      <c r="A245" s="237" t="s">
        <v>1106</v>
      </c>
      <c r="B245" s="2"/>
      <c r="C245" s="282" t="s">
        <v>1107</v>
      </c>
      <c r="D245" s="224" t="s">
        <v>382</v>
      </c>
      <c r="E245" s="238">
        <v>10</v>
      </c>
      <c r="F245" s="202"/>
      <c r="G245" s="180">
        <f t="shared" si="25"/>
        <v>0</v>
      </c>
    </row>
    <row r="246" spans="1:7" ht="25.5">
      <c r="A246" s="237" t="s">
        <v>1108</v>
      </c>
      <c r="B246" s="2"/>
      <c r="C246" s="282" t="s">
        <v>1109</v>
      </c>
      <c r="D246" s="224" t="s">
        <v>382</v>
      </c>
      <c r="E246" s="238">
        <v>100</v>
      </c>
      <c r="F246" s="202"/>
      <c r="G246" s="180">
        <f t="shared" si="25"/>
        <v>0</v>
      </c>
    </row>
    <row r="247" spans="1:7" ht="25.5">
      <c r="A247" s="237" t="s">
        <v>1110</v>
      </c>
      <c r="B247" s="2"/>
      <c r="C247" s="282" t="s">
        <v>1111</v>
      </c>
      <c r="D247" s="224" t="s">
        <v>382</v>
      </c>
      <c r="E247" s="238">
        <v>50</v>
      </c>
      <c r="F247" s="202"/>
      <c r="G247" s="180">
        <f t="shared" si="25"/>
        <v>0</v>
      </c>
    </row>
    <row r="248" spans="1:7" ht="25.5">
      <c r="A248" s="237" t="s">
        <v>1112</v>
      </c>
      <c r="B248" s="2"/>
      <c r="C248" s="282" t="s">
        <v>1113</v>
      </c>
      <c r="D248" s="224" t="s">
        <v>382</v>
      </c>
      <c r="E248" s="238">
        <v>60</v>
      </c>
      <c r="F248" s="202"/>
      <c r="G248" s="180">
        <f t="shared" si="25"/>
        <v>0</v>
      </c>
    </row>
    <row r="249" spans="1:7" ht="51">
      <c r="A249" s="237" t="s">
        <v>1114</v>
      </c>
      <c r="B249" s="2"/>
      <c r="C249" s="282" t="s">
        <v>1115</v>
      </c>
      <c r="D249" s="224" t="s">
        <v>11</v>
      </c>
      <c r="E249" s="238">
        <v>5</v>
      </c>
      <c r="F249" s="202"/>
      <c r="G249" s="180">
        <f t="shared" si="25"/>
        <v>0</v>
      </c>
    </row>
    <row r="250" spans="1:7" ht="25.5">
      <c r="A250" s="237" t="s">
        <v>1116</v>
      </c>
      <c r="B250" s="2"/>
      <c r="C250" s="282" t="s">
        <v>1117</v>
      </c>
      <c r="D250" s="224" t="s">
        <v>1118</v>
      </c>
      <c r="E250" s="238">
        <v>1</v>
      </c>
      <c r="F250" s="202"/>
      <c r="G250" s="180">
        <f t="shared" si="25"/>
        <v>0</v>
      </c>
    </row>
    <row r="251" spans="1:7">
      <c r="B251" s="411" t="s">
        <v>1119</v>
      </c>
      <c r="C251" s="412"/>
      <c r="D251" s="412"/>
      <c r="E251" s="412"/>
      <c r="F251" s="413"/>
      <c r="G251" s="203">
        <f>SUM(G193:G250)</f>
        <v>0</v>
      </c>
    </row>
    <row r="252" spans="1:7">
      <c r="B252" s="231"/>
      <c r="C252" s="232"/>
      <c r="D252" s="233"/>
      <c r="E252" s="233"/>
      <c r="F252" s="234"/>
      <c r="G252" s="240"/>
    </row>
    <row r="253" spans="1:7" s="288" customFormat="1">
      <c r="A253" s="268">
        <v>6</v>
      </c>
      <c r="B253" s="287"/>
      <c r="C253" s="414" t="s">
        <v>1120</v>
      </c>
      <c r="D253" s="414" t="s">
        <v>520</v>
      </c>
      <c r="E253" s="414" t="s">
        <v>1</v>
      </c>
      <c r="F253" s="414" t="s">
        <v>757</v>
      </c>
      <c r="G253" s="415" t="s">
        <v>692</v>
      </c>
    </row>
    <row r="254" spans="1:7">
      <c r="A254" s="241" t="s">
        <v>1121</v>
      </c>
      <c r="B254" s="2"/>
      <c r="C254" s="284" t="s">
        <v>1122</v>
      </c>
      <c r="D254" s="172"/>
      <c r="E254" s="173"/>
      <c r="F254" s="174"/>
      <c r="G254" s="175"/>
    </row>
    <row r="255" spans="1:7" ht="38.25">
      <c r="A255" s="242" t="s">
        <v>1123</v>
      </c>
      <c r="B255" s="2"/>
      <c r="C255" s="285" t="s">
        <v>1124</v>
      </c>
      <c r="D255" s="200" t="s">
        <v>382</v>
      </c>
      <c r="E255" s="201">
        <v>15</v>
      </c>
      <c r="F255" s="220"/>
      <c r="G255" s="180">
        <f t="shared" ref="G255:G272" si="26">E255*F255</f>
        <v>0</v>
      </c>
    </row>
    <row r="256" spans="1:7" ht="76.5">
      <c r="A256" s="242" t="s">
        <v>1125</v>
      </c>
      <c r="B256" s="2"/>
      <c r="C256" s="285" t="s">
        <v>1126</v>
      </c>
      <c r="D256" s="200" t="s">
        <v>382</v>
      </c>
      <c r="E256" s="201">
        <v>2</v>
      </c>
      <c r="F256" s="220"/>
      <c r="G256" s="180">
        <f t="shared" si="26"/>
        <v>0</v>
      </c>
    </row>
    <row r="257" spans="1:7" ht="38.25">
      <c r="A257" s="242" t="s">
        <v>1127</v>
      </c>
      <c r="B257" s="2"/>
      <c r="C257" s="285" t="s">
        <v>1128</v>
      </c>
      <c r="D257" s="200" t="s">
        <v>382</v>
      </c>
      <c r="E257" s="201">
        <v>13</v>
      </c>
      <c r="F257" s="220"/>
      <c r="G257" s="180">
        <f t="shared" si="26"/>
        <v>0</v>
      </c>
    </row>
    <row r="258" spans="1:7" ht="51">
      <c r="A258" s="242" t="s">
        <v>1129</v>
      </c>
      <c r="B258" s="2"/>
      <c r="C258" s="285" t="s">
        <v>1130</v>
      </c>
      <c r="D258" s="200" t="s">
        <v>382</v>
      </c>
      <c r="E258" s="201">
        <v>2</v>
      </c>
      <c r="F258" s="220"/>
      <c r="G258" s="180">
        <f t="shared" si="26"/>
        <v>0</v>
      </c>
    </row>
    <row r="259" spans="1:7">
      <c r="A259" s="242" t="s">
        <v>1131</v>
      </c>
      <c r="B259" s="2"/>
      <c r="C259" s="285" t="s">
        <v>1132</v>
      </c>
      <c r="D259" s="200" t="s">
        <v>382</v>
      </c>
      <c r="E259" s="201">
        <v>15</v>
      </c>
      <c r="F259" s="220"/>
      <c r="G259" s="180">
        <f t="shared" si="26"/>
        <v>0</v>
      </c>
    </row>
    <row r="260" spans="1:7">
      <c r="A260" s="242" t="s">
        <v>1133</v>
      </c>
      <c r="B260" s="2"/>
      <c r="C260" s="285" t="s">
        <v>1134</v>
      </c>
      <c r="D260" s="200" t="s">
        <v>382</v>
      </c>
      <c r="E260" s="201">
        <v>15</v>
      </c>
      <c r="F260" s="220"/>
      <c r="G260" s="180">
        <f t="shared" si="26"/>
        <v>0</v>
      </c>
    </row>
    <row r="261" spans="1:7" ht="25.5">
      <c r="A261" s="242" t="s">
        <v>1135</v>
      </c>
      <c r="B261" s="2"/>
      <c r="C261" s="285" t="s">
        <v>1136</v>
      </c>
      <c r="D261" s="200" t="s">
        <v>382</v>
      </c>
      <c r="E261" s="201">
        <v>15</v>
      </c>
      <c r="F261" s="220"/>
      <c r="G261" s="180">
        <f t="shared" si="26"/>
        <v>0</v>
      </c>
    </row>
    <row r="262" spans="1:7" ht="25.5">
      <c r="A262" s="242" t="s">
        <v>1137</v>
      </c>
      <c r="B262" s="2"/>
      <c r="C262" s="285" t="s">
        <v>1138</v>
      </c>
      <c r="D262" s="200" t="s">
        <v>382</v>
      </c>
      <c r="E262" s="201">
        <v>15</v>
      </c>
      <c r="F262" s="220"/>
      <c r="G262" s="180">
        <f t="shared" si="26"/>
        <v>0</v>
      </c>
    </row>
    <row r="263" spans="1:7">
      <c r="A263" s="242" t="s">
        <v>1139</v>
      </c>
      <c r="B263" s="2"/>
      <c r="C263" s="285" t="s">
        <v>1140</v>
      </c>
      <c r="D263" s="200" t="s">
        <v>382</v>
      </c>
      <c r="E263" s="201">
        <v>15</v>
      </c>
      <c r="F263" s="220"/>
      <c r="G263" s="180">
        <f t="shared" si="26"/>
        <v>0</v>
      </c>
    </row>
    <row r="264" spans="1:7" ht="25.5">
      <c r="A264" s="242" t="s">
        <v>1141</v>
      </c>
      <c r="B264" s="2"/>
      <c r="C264" s="285" t="s">
        <v>1142</v>
      </c>
      <c r="D264" s="200" t="s">
        <v>382</v>
      </c>
      <c r="E264" s="201">
        <v>2</v>
      </c>
      <c r="F264" s="220"/>
      <c r="G264" s="180">
        <f t="shared" si="26"/>
        <v>0</v>
      </c>
    </row>
    <row r="265" spans="1:7">
      <c r="A265" s="241" t="s">
        <v>1143</v>
      </c>
      <c r="B265" s="2"/>
      <c r="C265" s="284" t="s">
        <v>1144</v>
      </c>
      <c r="D265" s="189"/>
      <c r="E265" s="189"/>
      <c r="F265" s="190"/>
      <c r="G265" s="180">
        <f t="shared" si="26"/>
        <v>0</v>
      </c>
    </row>
    <row r="266" spans="1:7" ht="51">
      <c r="A266" s="243" t="s">
        <v>1145</v>
      </c>
      <c r="B266" s="2"/>
      <c r="C266" s="286" t="s">
        <v>1146</v>
      </c>
      <c r="D266" s="200" t="s">
        <v>382</v>
      </c>
      <c r="E266" s="201">
        <v>15</v>
      </c>
      <c r="F266" s="220"/>
      <c r="G266" s="180">
        <f t="shared" si="26"/>
        <v>0</v>
      </c>
    </row>
    <row r="267" spans="1:7" ht="102">
      <c r="A267" s="243" t="s">
        <v>1147</v>
      </c>
      <c r="B267" s="2"/>
      <c r="C267" s="286" t="s">
        <v>1148</v>
      </c>
      <c r="D267" s="200" t="s">
        <v>382</v>
      </c>
      <c r="E267" s="201">
        <v>2</v>
      </c>
      <c r="F267" s="220"/>
      <c r="G267" s="180">
        <f t="shared" si="26"/>
        <v>0</v>
      </c>
    </row>
    <row r="268" spans="1:7" ht="89.25">
      <c r="A268" s="243" t="s">
        <v>1149</v>
      </c>
      <c r="B268" s="2"/>
      <c r="C268" s="286" t="s">
        <v>1150</v>
      </c>
      <c r="D268" s="200" t="s">
        <v>382</v>
      </c>
      <c r="E268" s="201">
        <v>15</v>
      </c>
      <c r="F268" s="220"/>
      <c r="G268" s="180">
        <f t="shared" si="26"/>
        <v>0</v>
      </c>
    </row>
    <row r="269" spans="1:7" ht="38.25">
      <c r="A269" s="243" t="s">
        <v>1151</v>
      </c>
      <c r="B269" s="2"/>
      <c r="C269" s="286" t="s">
        <v>1152</v>
      </c>
      <c r="D269" s="200" t="s">
        <v>382</v>
      </c>
      <c r="E269" s="201">
        <v>17</v>
      </c>
      <c r="F269" s="220"/>
      <c r="G269" s="180">
        <f t="shared" si="26"/>
        <v>0</v>
      </c>
    </row>
    <row r="270" spans="1:7" ht="38.25">
      <c r="A270" s="243" t="s">
        <v>1153</v>
      </c>
      <c r="B270" s="2"/>
      <c r="C270" s="286" t="s">
        <v>1154</v>
      </c>
      <c r="D270" s="200" t="s">
        <v>382</v>
      </c>
      <c r="E270" s="201">
        <v>17</v>
      </c>
      <c r="F270" s="220"/>
      <c r="G270" s="180">
        <f t="shared" si="26"/>
        <v>0</v>
      </c>
    </row>
    <row r="271" spans="1:7" ht="114.75">
      <c r="A271" s="243" t="s">
        <v>1155</v>
      </c>
      <c r="B271" s="2"/>
      <c r="C271" s="286" t="s">
        <v>1156</v>
      </c>
      <c r="D271" s="200" t="s">
        <v>382</v>
      </c>
      <c r="E271" s="201">
        <v>34</v>
      </c>
      <c r="F271" s="220"/>
      <c r="G271" s="180">
        <f t="shared" si="26"/>
        <v>0</v>
      </c>
    </row>
    <row r="272" spans="1:7">
      <c r="A272" s="243" t="s">
        <v>1157</v>
      </c>
      <c r="B272" s="2"/>
      <c r="C272" s="286" t="s">
        <v>1158</v>
      </c>
      <c r="D272" s="200" t="s">
        <v>382</v>
      </c>
      <c r="E272" s="201">
        <v>17</v>
      </c>
      <c r="F272" s="220"/>
      <c r="G272" s="180">
        <f t="shared" si="26"/>
        <v>0</v>
      </c>
    </row>
    <row r="273" spans="1:7">
      <c r="A273" s="244">
        <v>6.3</v>
      </c>
      <c r="B273" s="2"/>
      <c r="C273" s="269" t="s">
        <v>1159</v>
      </c>
      <c r="D273" s="189"/>
      <c r="E273" s="189"/>
      <c r="F273" s="190"/>
      <c r="G273" s="245"/>
    </row>
    <row r="274" spans="1:7" ht="89.25">
      <c r="A274" s="224" t="s">
        <v>1160</v>
      </c>
      <c r="B274" s="2"/>
      <c r="C274" s="286" t="s">
        <v>1161</v>
      </c>
      <c r="D274" s="200" t="s">
        <v>382</v>
      </c>
      <c r="E274" s="201">
        <v>7</v>
      </c>
      <c r="F274" s="220"/>
      <c r="G274" s="180">
        <f t="shared" ref="G274:G276" si="27">E274*F274</f>
        <v>0</v>
      </c>
    </row>
    <row r="275" spans="1:7" ht="76.5">
      <c r="A275" s="224" t="s">
        <v>1162</v>
      </c>
      <c r="B275" s="2"/>
      <c r="C275" s="286" t="s">
        <v>1163</v>
      </c>
      <c r="D275" s="200" t="s">
        <v>382</v>
      </c>
      <c r="E275" s="201">
        <v>7</v>
      </c>
      <c r="F275" s="220"/>
      <c r="G275" s="180">
        <f t="shared" si="27"/>
        <v>0</v>
      </c>
    </row>
    <row r="276" spans="1:7" ht="25.5">
      <c r="A276" s="224" t="s">
        <v>1164</v>
      </c>
      <c r="B276" s="2"/>
      <c r="C276" s="286" t="s">
        <v>1165</v>
      </c>
      <c r="D276" s="200" t="s">
        <v>382</v>
      </c>
      <c r="E276" s="201">
        <v>7</v>
      </c>
      <c r="F276" s="220"/>
      <c r="G276" s="180">
        <f t="shared" si="27"/>
        <v>0</v>
      </c>
    </row>
    <row r="277" spans="1:7">
      <c r="B277" s="411" t="s">
        <v>1166</v>
      </c>
      <c r="C277" s="412"/>
      <c r="D277" s="412"/>
      <c r="E277" s="412"/>
      <c r="F277" s="413"/>
      <c r="G277" s="203">
        <f>SUM(G255:G276)</f>
        <v>0</v>
      </c>
    </row>
    <row r="278" spans="1:7">
      <c r="B278" s="231"/>
      <c r="C278" s="232"/>
      <c r="D278" s="233"/>
      <c r="E278" s="233"/>
      <c r="F278" s="234"/>
      <c r="G278" s="235"/>
    </row>
    <row r="279" spans="1:7" s="288" customFormat="1">
      <c r="A279" s="289">
        <v>7</v>
      </c>
      <c r="B279" s="287"/>
      <c r="C279" s="416" t="s">
        <v>1167</v>
      </c>
      <c r="D279" s="416" t="s">
        <v>520</v>
      </c>
      <c r="E279" s="416" t="s">
        <v>1</v>
      </c>
      <c r="F279" s="416" t="s">
        <v>1168</v>
      </c>
      <c r="G279" s="416" t="s">
        <v>692</v>
      </c>
    </row>
    <row r="280" spans="1:7">
      <c r="A280" s="246">
        <v>7.1</v>
      </c>
      <c r="B280" s="2"/>
      <c r="C280" s="247" t="s">
        <v>1169</v>
      </c>
      <c r="D280" s="181"/>
      <c r="E280" s="181"/>
      <c r="F280" s="182"/>
      <c r="G280" s="217"/>
    </row>
    <row r="281" spans="1:7" ht="25.5">
      <c r="A281" s="248" t="s">
        <v>1170</v>
      </c>
      <c r="B281" s="2"/>
      <c r="C281" s="177" t="s">
        <v>1171</v>
      </c>
      <c r="D281" s="194" t="s">
        <v>11</v>
      </c>
      <c r="E281" s="249">
        <v>20</v>
      </c>
      <c r="F281" s="220"/>
      <c r="G281" s="180">
        <f t="shared" ref="G281:G286" si="28">E281*F281</f>
        <v>0</v>
      </c>
    </row>
    <row r="282" spans="1:7" ht="25.5">
      <c r="A282" s="248" t="s">
        <v>1172</v>
      </c>
      <c r="B282" s="2"/>
      <c r="C282" s="177" t="s">
        <v>1173</v>
      </c>
      <c r="D282" s="194" t="s">
        <v>28</v>
      </c>
      <c r="E282" s="194">
        <v>19</v>
      </c>
      <c r="F282" s="220"/>
      <c r="G282" s="180">
        <f t="shared" si="28"/>
        <v>0</v>
      </c>
    </row>
    <row r="283" spans="1:7">
      <c r="A283" s="248" t="s">
        <v>1174</v>
      </c>
      <c r="B283" s="2"/>
      <c r="C283" s="177" t="s">
        <v>1175</v>
      </c>
      <c r="D283" s="194" t="s">
        <v>28</v>
      </c>
      <c r="E283" s="194">
        <v>3.5</v>
      </c>
      <c r="F283" s="220"/>
      <c r="G283" s="180">
        <f t="shared" si="28"/>
        <v>0</v>
      </c>
    </row>
    <row r="284" spans="1:7" ht="25.5">
      <c r="A284" s="248" t="s">
        <v>1176</v>
      </c>
      <c r="B284" s="2"/>
      <c r="C284" s="177" t="s">
        <v>1177</v>
      </c>
      <c r="D284" s="194" t="s">
        <v>713</v>
      </c>
      <c r="E284" s="194">
        <v>1</v>
      </c>
      <c r="F284" s="220"/>
      <c r="G284" s="180">
        <f t="shared" si="28"/>
        <v>0</v>
      </c>
    </row>
    <row r="285" spans="1:7" ht="38.25">
      <c r="A285" s="248" t="s">
        <v>1178</v>
      </c>
      <c r="B285" s="2"/>
      <c r="C285" s="177" t="s">
        <v>1179</v>
      </c>
      <c r="D285" s="194" t="s">
        <v>713</v>
      </c>
      <c r="E285" s="194">
        <v>1</v>
      </c>
      <c r="F285" s="220"/>
      <c r="G285" s="180">
        <f t="shared" si="28"/>
        <v>0</v>
      </c>
    </row>
    <row r="286" spans="1:7" ht="25.5">
      <c r="A286" s="248" t="s">
        <v>1180</v>
      </c>
      <c r="B286" s="2"/>
      <c r="C286" s="177" t="s">
        <v>1181</v>
      </c>
      <c r="D286" s="194" t="s">
        <v>713</v>
      </c>
      <c r="E286" s="194">
        <v>1</v>
      </c>
      <c r="F286" s="220"/>
      <c r="G286" s="180">
        <f t="shared" si="28"/>
        <v>0</v>
      </c>
    </row>
    <row r="287" spans="1:7">
      <c r="A287" s="246">
        <v>7.2</v>
      </c>
      <c r="B287" s="2"/>
      <c r="C287" s="247" t="s">
        <v>1182</v>
      </c>
      <c r="D287" s="194"/>
      <c r="E287" s="194"/>
      <c r="F287" s="220"/>
      <c r="G287" s="250"/>
    </row>
    <row r="288" spans="1:7" ht="38.25">
      <c r="A288" s="187" t="s">
        <v>1183</v>
      </c>
      <c r="B288" s="2"/>
      <c r="C288" s="197" t="s">
        <v>1184</v>
      </c>
      <c r="D288" s="189" t="s">
        <v>382</v>
      </c>
      <c r="E288" s="198">
        <v>2</v>
      </c>
      <c r="F288" s="220"/>
      <c r="G288" s="180">
        <f t="shared" ref="G288:G291" si="29">E288*F288</f>
        <v>0</v>
      </c>
    </row>
    <row r="289" spans="1:7" ht="63.75">
      <c r="A289" s="187" t="s">
        <v>1185</v>
      </c>
      <c r="B289" s="2"/>
      <c r="C289" s="197" t="s">
        <v>1186</v>
      </c>
      <c r="D289" s="189" t="s">
        <v>382</v>
      </c>
      <c r="E289" s="198">
        <v>1</v>
      </c>
      <c r="F289" s="220"/>
      <c r="G289" s="180">
        <f t="shared" si="29"/>
        <v>0</v>
      </c>
    </row>
    <row r="290" spans="1:7">
      <c r="A290" s="187" t="s">
        <v>1187</v>
      </c>
      <c r="B290" s="2"/>
      <c r="C290" s="197" t="s">
        <v>1188</v>
      </c>
      <c r="D290" s="189" t="s">
        <v>1189</v>
      </c>
      <c r="E290" s="198">
        <v>1</v>
      </c>
      <c r="F290" s="220"/>
      <c r="G290" s="180">
        <f t="shared" si="29"/>
        <v>0</v>
      </c>
    </row>
    <row r="291" spans="1:7" ht="38.25">
      <c r="A291" s="187" t="s">
        <v>1190</v>
      </c>
      <c r="B291" s="2"/>
      <c r="C291" s="188" t="s">
        <v>1191</v>
      </c>
      <c r="D291" s="189" t="s">
        <v>288</v>
      </c>
      <c r="E291" s="189">
        <v>270</v>
      </c>
      <c r="F291" s="190"/>
      <c r="G291" s="180">
        <f t="shared" si="29"/>
        <v>0</v>
      </c>
    </row>
    <row r="292" spans="1:7" ht="63.75">
      <c r="A292" s="191" t="s">
        <v>1192</v>
      </c>
      <c r="B292" s="2"/>
      <c r="C292" s="192" t="s">
        <v>1193</v>
      </c>
      <c r="D292" s="181"/>
      <c r="E292" s="181"/>
      <c r="F292" s="182"/>
      <c r="G292" s="217"/>
    </row>
    <row r="293" spans="1:7">
      <c r="A293" s="193" t="s">
        <v>1194</v>
      </c>
      <c r="B293" s="2"/>
      <c r="C293" s="177" t="s">
        <v>1195</v>
      </c>
      <c r="D293" s="194" t="s">
        <v>288</v>
      </c>
      <c r="E293" s="195">
        <v>50</v>
      </c>
      <c r="F293" s="190"/>
      <c r="G293" s="180">
        <f t="shared" ref="G293:G296" si="30">E293*F293</f>
        <v>0</v>
      </c>
    </row>
    <row r="294" spans="1:7">
      <c r="A294" s="193" t="s">
        <v>1196</v>
      </c>
      <c r="B294" s="2"/>
      <c r="C294" s="177" t="s">
        <v>1197</v>
      </c>
      <c r="D294" s="194" t="s">
        <v>288</v>
      </c>
      <c r="E294" s="195">
        <v>50</v>
      </c>
      <c r="F294" s="190"/>
      <c r="G294" s="180">
        <f t="shared" si="30"/>
        <v>0</v>
      </c>
    </row>
    <row r="295" spans="1:7" ht="63.75">
      <c r="A295" s="248">
        <v>7.4</v>
      </c>
      <c r="B295" s="2"/>
      <c r="C295" s="177" t="s">
        <v>1198</v>
      </c>
      <c r="D295" s="194" t="s">
        <v>382</v>
      </c>
      <c r="E295" s="194">
        <v>1</v>
      </c>
      <c r="F295" s="190"/>
      <c r="G295" s="180">
        <f t="shared" si="30"/>
        <v>0</v>
      </c>
    </row>
    <row r="296" spans="1:7">
      <c r="A296" s="187" t="s">
        <v>1199</v>
      </c>
      <c r="B296" s="2"/>
      <c r="C296" s="188" t="s">
        <v>1200</v>
      </c>
      <c r="D296" s="189" t="s">
        <v>713</v>
      </c>
      <c r="E296" s="189">
        <v>1</v>
      </c>
      <c r="F296" s="190"/>
      <c r="G296" s="180">
        <f t="shared" si="30"/>
        <v>0</v>
      </c>
    </row>
    <row r="297" spans="1:7">
      <c r="B297" s="417" t="s">
        <v>1201</v>
      </c>
      <c r="C297" s="417"/>
      <c r="D297" s="417"/>
      <c r="E297" s="417"/>
      <c r="F297" s="417"/>
      <c r="G297" s="203">
        <f>SUM(G281:G296)</f>
        <v>0</v>
      </c>
    </row>
    <row r="298" spans="1:7">
      <c r="B298" s="231"/>
      <c r="C298" s="232"/>
      <c r="D298" s="233"/>
      <c r="E298" s="233"/>
      <c r="F298" s="234"/>
      <c r="G298" s="235"/>
    </row>
    <row r="299" spans="1:7">
      <c r="B299" s="423" t="s">
        <v>1202</v>
      </c>
      <c r="C299" s="424"/>
      <c r="D299" s="424"/>
      <c r="E299" s="424"/>
      <c r="F299" s="424"/>
      <c r="G299" s="425"/>
    </row>
    <row r="300" spans="1:7">
      <c r="B300" s="251">
        <f>A4</f>
        <v>1</v>
      </c>
      <c r="C300" s="397" t="str">
        <f>B4</f>
        <v>PUNËT NDËRTIMORE</v>
      </c>
      <c r="D300" s="397"/>
      <c r="E300" s="397"/>
      <c r="F300" s="397"/>
      <c r="G300" s="252">
        <f>G51</f>
        <v>0</v>
      </c>
    </row>
    <row r="301" spans="1:7">
      <c r="B301" s="251" t="str">
        <f>A53</f>
        <v>2</v>
      </c>
      <c r="C301" s="397" t="str">
        <f>C53</f>
        <v>INSTALIMET E UJËSJELLËSIT</v>
      </c>
      <c r="D301" s="397"/>
      <c r="E301" s="397"/>
      <c r="F301" s="397"/>
      <c r="G301" s="252">
        <f>G96</f>
        <v>0</v>
      </c>
    </row>
    <row r="302" spans="1:7">
      <c r="B302" s="251" t="str">
        <f>A98</f>
        <v>3</v>
      </c>
      <c r="C302" s="397" t="str">
        <f>C98</f>
        <v>INSTALIMET E MBROJTJES NGA ZJARRI</v>
      </c>
      <c r="D302" s="397"/>
      <c r="E302" s="397"/>
      <c r="F302" s="397"/>
      <c r="G302" s="252">
        <f>G157</f>
        <v>0</v>
      </c>
    </row>
    <row r="303" spans="1:7">
      <c r="B303" s="251">
        <f>A159</f>
        <v>4</v>
      </c>
      <c r="C303" s="397" t="str">
        <f>C159</f>
        <v>INSTALIMET E KANALIZIMIT</v>
      </c>
      <c r="D303" s="397"/>
      <c r="E303" s="397"/>
      <c r="F303" s="397"/>
      <c r="G303" s="252">
        <f>G190</f>
        <v>0</v>
      </c>
    </row>
    <row r="304" spans="1:7">
      <c r="B304" s="187">
        <f>A192</f>
        <v>5</v>
      </c>
      <c r="C304" s="397" t="str">
        <f>C192</f>
        <v>INSTALIMET E KANALIZIMIT ATMOSFERIK</v>
      </c>
      <c r="D304" s="397"/>
      <c r="E304" s="397"/>
      <c r="F304" s="397"/>
      <c r="G304" s="252">
        <f>G251</f>
        <v>0</v>
      </c>
    </row>
    <row r="305" spans="2:7">
      <c r="B305" s="187">
        <f>A253</f>
        <v>6</v>
      </c>
      <c r="C305" s="397" t="str">
        <f>C253</f>
        <v>PAJISJET SANITARE</v>
      </c>
      <c r="D305" s="397"/>
      <c r="E305" s="397"/>
      <c r="F305" s="397"/>
      <c r="G305" s="252">
        <f>G277</f>
        <v>0</v>
      </c>
    </row>
    <row r="306" spans="2:7" ht="15" thickBot="1">
      <c r="B306" s="187" t="s">
        <v>1203</v>
      </c>
      <c r="C306" s="397" t="str">
        <f>C279</f>
        <v xml:space="preserve">UJITJA </v>
      </c>
      <c r="D306" s="401"/>
      <c r="E306" s="401"/>
      <c r="F306" s="401"/>
      <c r="G306" s="253">
        <f>G297</f>
        <v>0</v>
      </c>
    </row>
    <row r="307" spans="2:7" ht="16.5" thickBot="1">
      <c r="B307" s="254"/>
      <c r="C307" s="254"/>
      <c r="D307" s="402" t="s">
        <v>1204</v>
      </c>
      <c r="E307" s="403"/>
      <c r="F307" s="404"/>
      <c r="G307" s="264">
        <f>SUM(G300:G306)</f>
        <v>0</v>
      </c>
    </row>
    <row r="308" spans="2:7">
      <c r="F308" s="265"/>
      <c r="G308" s="266"/>
    </row>
    <row r="309" spans="2:7">
      <c r="F309" s="265"/>
      <c r="G309" s="266"/>
    </row>
  </sheetData>
  <mergeCells count="24">
    <mergeCell ref="C306:F306"/>
    <mergeCell ref="D307:F307"/>
    <mergeCell ref="C300:F300"/>
    <mergeCell ref="C301:F301"/>
    <mergeCell ref="C302:F302"/>
    <mergeCell ref="C303:F303"/>
    <mergeCell ref="C304:F304"/>
    <mergeCell ref="C305:F305"/>
    <mergeCell ref="B2:G2"/>
    <mergeCell ref="B3:G3"/>
    <mergeCell ref="B4:C4"/>
    <mergeCell ref="B51:F51"/>
    <mergeCell ref="B299:G299"/>
    <mergeCell ref="C53:G53"/>
    <mergeCell ref="B96:F96"/>
    <mergeCell ref="B157:F157"/>
    <mergeCell ref="C159:G159"/>
    <mergeCell ref="B190:F190"/>
    <mergeCell ref="C192:G192"/>
    <mergeCell ref="B251:F251"/>
    <mergeCell ref="C253:G253"/>
    <mergeCell ref="B277:F277"/>
    <mergeCell ref="C279:G279"/>
    <mergeCell ref="B297:F297"/>
  </mergeCells>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PARAMASA DHE PARALLOGARIA</vt:lpstr>
      <vt:lpstr>ARKITEKTURA</vt:lpstr>
      <vt:lpstr>STATIKA</vt:lpstr>
      <vt:lpstr>ELEKTRIKA</vt:lpstr>
      <vt:lpstr>MAKINERIA</vt:lpstr>
      <vt:lpstr>UJESJELLESI DHE KANALIZIMI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Liridon Kabashi</dc:creator>
  <cp:lastModifiedBy>Miranda Sopi</cp:lastModifiedBy>
  <cp:lastPrinted>2024-09-18T11:43:30Z</cp:lastPrinted>
  <dcterms:created xsi:type="dcterms:W3CDTF">2015-06-05T18:17:20Z</dcterms:created>
  <dcterms:modified xsi:type="dcterms:W3CDTF">2024-09-18T11:43:42Z</dcterms:modified>
</cp:coreProperties>
</file>