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195" windowHeight="8445" activeTab="4"/>
  </bookViews>
  <sheets>
    <sheet name="Arkitektura; A" sheetId="1" r:id="rId1"/>
    <sheet name="Ujesjellesi dhe Kanalizimi;B" sheetId="2" r:id="rId2"/>
    <sheet name="Elektrika; C" sheetId="3" r:id="rId3"/>
    <sheet name="Klimatizimi, ngrohja, aerosja;D" sheetId="4" r:id="rId4"/>
    <sheet name="Rekapitulimi" sheetId="5" r:id="rId5"/>
  </sheets>
  <definedNames>
    <definedName name="_xlnm.Print_Area" localSheetId="0">'Arkitektura; A'!$A$1:$F$135</definedName>
    <definedName name="_xlnm.Print_Area" localSheetId="1">'Ujesjellesi dhe Kanalizimi;B'!#REF!</definedName>
  </definedNames>
  <calcPr fullCalcOnLoad="1"/>
</workbook>
</file>

<file path=xl/sharedStrings.xml><?xml version="1.0" encoding="utf-8"?>
<sst xmlns="http://schemas.openxmlformats.org/spreadsheetml/2006/main" count="673" uniqueCount="392">
  <si>
    <t>copë</t>
  </si>
  <si>
    <t>Nr.</t>
  </si>
  <si>
    <t>m2</t>
  </si>
  <si>
    <t>m/L</t>
  </si>
  <si>
    <t>Copë</t>
  </si>
  <si>
    <t>Punimet e Muratimeve</t>
  </si>
  <si>
    <t>Punimet e Izolimeve</t>
  </si>
  <si>
    <t>Punimet e Kulmit</t>
  </si>
  <si>
    <t>Sjellja e materialeve dhe punimi I ujidaljeve "emergjente" nga gypi I prokromit I vendosur 50mm mbi nivelin e ujimarresit horizontal (kulmi I rrafshet), daljet jan gyp d=70mm, me ramje 2% ne dalje dhe I leshuar konzolle per pikim l=20cm.</t>
  </si>
  <si>
    <t>Perpunimi Final I Pllafonit</t>
  </si>
  <si>
    <t>Perpunimi Final I Dyshemeve</t>
  </si>
  <si>
    <t>Perpunimi Fasades</t>
  </si>
  <si>
    <t>Punimet e Dyereve dhe Dritareve</t>
  </si>
  <si>
    <t>Gjithsej Arkitektura:</t>
  </si>
  <si>
    <t>cope</t>
  </si>
  <si>
    <t>m²</t>
  </si>
  <si>
    <t>Preventiva hapesinore ne mes te zones nen NDERTIM dhe zonave tjera ne afersi. Sip. Sp. Teknik.</t>
  </si>
  <si>
    <t>Sjellja e materialeve, punimet dhe preventivi I konzervimit te instalimeve egzistuese te cilat ngelen ne sherbim (funksion) gjatë dhe pas ndërtimit të objektit</t>
  </si>
  <si>
    <t>90x210</t>
  </si>
  <si>
    <t>80x210</t>
  </si>
  <si>
    <t>Masat e sigurise: Duhet të jene në nivelin më të lartë për arsye të ruajtjes së shendetit të personave që punojnë dhe jetojnë afër punishtes. Pra në këte mënyre duhet të bëhet rrethimi sa me i mire i punishtes dhe vendosjes e materialeve në të. Materialet nuk duhet të dalin jashtë rrethojes së punishtes. Punishtja të rrethohet me tabela prej llamarine dhe me konstruksion të përforcuar mirë në toke.</t>
  </si>
  <si>
    <t>Paramasat dhe parallogaria është e dhëne detalisht në përshkrimin teknik, dhe i nënshtrohet përshkrimit teknik.</t>
  </si>
  <si>
    <t>Shuma 1:</t>
  </si>
  <si>
    <t>Shuma 2:</t>
  </si>
  <si>
    <t>Shuma 3:</t>
  </si>
  <si>
    <t>Shuma 4:</t>
  </si>
  <si>
    <t>Shuma 5:</t>
  </si>
  <si>
    <t>Shuma 6:</t>
  </si>
  <si>
    <t>Shuma 7:</t>
  </si>
  <si>
    <t>Shuma 9:</t>
  </si>
  <si>
    <t>Shuma 10:</t>
  </si>
  <si>
    <t>Shuma 11:</t>
  </si>
  <si>
    <t>Elektrika</t>
  </si>
  <si>
    <t>m'</t>
  </si>
  <si>
    <t>paushall</t>
  </si>
  <si>
    <t>Në çmim duhet të parashihet blerja, montimi dhe lidhja e tyre. Trupat ndriçues duhet të jenë të prezentuara (certifikatat e kualitetit dhe mostrat) paraprakisht dhe të aprovohen nga organi mbikqyrës.</t>
  </si>
  <si>
    <t>Në çmim duhet të parashihet  të bëhen matjet e nevojshme nga kompania e licencuar dhe të lëshohen certifikatat e rezultateve të fituara.</t>
  </si>
  <si>
    <t>Matja e rezistencës së tokëzimit dhe rrufepritësit në të gjitha pikat matëse, olluqe të zhveshura, shkallë metalike, kaldatore, radiator si dhe të gjitha pjesët metalike që janë lartësi që mund të arrihet nga nxënësit.</t>
  </si>
  <si>
    <t>Matja e rezistencës së izolimit të kabllove furnizuese të tabelave shpërndarëse, si dhe nga një qark në secilën klasë.</t>
  </si>
  <si>
    <t>Matja dhe verifikimi I mbrojtjeve diferenciale FID-ave.</t>
  </si>
  <si>
    <t>Përshkrimi i punëve. Ne perputhshmeri të plotë me standarted EC dhe ISO.</t>
  </si>
  <si>
    <t>ARKITEKTURA</t>
  </si>
  <si>
    <t>PARAMASA DHE PARALLOGARIA</t>
  </si>
  <si>
    <t>A</t>
  </si>
  <si>
    <t>Nr</t>
  </si>
  <si>
    <t>Pershkrimi i puneve</t>
  </si>
  <si>
    <t xml:space="preserve">
Njesia</t>
  </si>
  <si>
    <t xml:space="preserve">
Sasia</t>
  </si>
  <si>
    <t>m</t>
  </si>
  <si>
    <t>%</t>
  </si>
  <si>
    <t>DN 20</t>
  </si>
  <si>
    <t>C</t>
  </si>
  <si>
    <t>D</t>
  </si>
  <si>
    <t>B</t>
  </si>
  <si>
    <t>Siperfaqja eshte e kalkuluar si bruto perfshire edhe kendoret e nevojshme-hapjet. Hapjet zbriten nese jane me te medha se 2m²</t>
  </si>
  <si>
    <t>I</t>
  </si>
  <si>
    <t>RRYMA E FORTË</t>
  </si>
  <si>
    <t>Nderprës automatik magnetotermikDPX400, I=400A me mbrojtje nga lidhjet e shkurta dhe mbingarkesa (7-10)In, gjegjsisht (0.7-1)In.Nderpresi duhet te kete aftesi çkyqese Ick=25kA</t>
  </si>
  <si>
    <t>Nderprës automatik magnetotermikDPX400, I=250A me mbrojtje nga lidhjet e shkurta dhe mbingarkesa (7-10)In, gjegjsisht (0.7-1)In.Nderpresi duhet te kete aftesi çkyqese Ick=25kA</t>
  </si>
  <si>
    <t>Nderprës automatik magnetotermikDPX100, I=80A me mbrojtje nga lidhjet e shkurta dhe mbingarkesa (7-10)In, gjegjsisht (0.7-1)In.Nderpresi duhet te kete aftesi çkyqese Ick=25kA</t>
  </si>
  <si>
    <t>Nderprës automatik magnetotermikDPX100, I=63A me mbrojtje nga lidhjet e shkurta dhe mbingarkesa (7-10)In, gjegjsisht (0.7-1)In.Nderpresi duhet te kete aftesi çkyqese Ick=25kA</t>
  </si>
  <si>
    <t>Nderprës automatik magnetotermikDPX100, I=100A me mbrojtje nga lidhjet e shkurta dhe mbingarkesa (7-10)In, gjegjsisht (0.7-1)In.Nderpresi duhet te kete aftesi çkyqese Ick=25kA</t>
  </si>
  <si>
    <t>Nderprës automatik magnetotermikDPX160, I=160A me mbrojtje nga lidhjet e shkurta dhe mbingarkesa (7-10)In, gjegjsisht (0.7-1)In.Nderpresi duhet te kete aftesi çkyqese Ick=25kA</t>
  </si>
  <si>
    <t>Materiali tjetër I paspecifikur</t>
  </si>
  <si>
    <t>FID 63/0.03A</t>
  </si>
  <si>
    <t xml:space="preserve">Siguresa gjysemautomatike 10A </t>
  </si>
  <si>
    <t xml:space="preserve">Siguresa gjysemautomatike 16A </t>
  </si>
  <si>
    <t xml:space="preserve">Siguresa trepolëshe gjysemautomatike 16A </t>
  </si>
  <si>
    <t>NDRIQUESIT ELEKTRIK</t>
  </si>
  <si>
    <t>Furnizimi dhe montimi i ndriquesve emergjent me akumulator vetanak deri 1h dhe me mbishkrim EXIT, Mbrojtja IP41</t>
  </si>
  <si>
    <t xml:space="preserve">Furnizimi dhe montimi i ndriquesve emergjent me akumulator vetanak deri 1h dhe me mbishkrimin e kahjes se evakuimit, Mbrojtja IP41 </t>
  </si>
  <si>
    <t>Gypa brinjor nga PVC Ø 16mm.</t>
  </si>
  <si>
    <t>Gypa brinjor nga PVC Ø 22mm.</t>
  </si>
  <si>
    <t>RRUFEPRITËSI</t>
  </si>
  <si>
    <t>Furnizimi dhe montimi i mbajtësve të shiritit të zinkuar  te rrufepritesit ne kulm</t>
  </si>
  <si>
    <t>MATJET</t>
  </si>
  <si>
    <t>REKAPITULIMI RRYMA E FORTË</t>
  </si>
  <si>
    <t>II</t>
  </si>
  <si>
    <t>RRYMA E DOBET</t>
  </si>
  <si>
    <t>INSTALIMET E INTERNETIT DHE TELEFONISE</t>
  </si>
  <si>
    <t>Kablli i kategoris STP Cat 6e shtrihet ne pllake dhe mure  gjate betonimit ne gypa PVC Ø 29 dhe 32 mm dhe mbi mbi dysheme në kanale PVC60x40x2000 para nivelizimit. Ne çmim te parashifen: gypat, kabllot, kutijat shperndarese si dhe materiali tjeter i imte. Gjatesia mesatare për qark.55m.</t>
  </si>
  <si>
    <t>Patch Panel 48 Porta</t>
  </si>
  <si>
    <t>Cable Organizer</t>
  </si>
  <si>
    <t>Rack cabinet 42 U</t>
  </si>
  <si>
    <t>UTP Pachcable Cat.5e 2m green</t>
  </si>
  <si>
    <t>Priza me dy CJ module (njera per LAN,  tjetra per telefoni)</t>
  </si>
  <si>
    <t>Tub i fleksibil i brinjezuar nga PVC   fi 16mm</t>
  </si>
  <si>
    <t xml:space="preserve"> Material qe nuk eshte perfshire ne paramase</t>
  </si>
  <si>
    <t>Paushall</t>
  </si>
  <si>
    <t>INSTALIMI I LAJMERUESVE TE ZJARRIT</t>
  </si>
  <si>
    <t>Furnizimi dhe montimi i detektorve elektonik optik te tymit ADR-600,Baza- 321 adresibil, montimi ne pllafon te varur ,me te gjitha pjeset percjellese</t>
  </si>
  <si>
    <t>Sirene adresibile ADR-256, vendoset ne rreth, furnizohet me energji nga rrethi, ka nderpreresin per nderprerje si dhe mund ta rregulloj nivelin e zerit 85-95 dB</t>
  </si>
  <si>
    <t>Pika thirrese manuale ADR-910, adresibil, xhamethyerese</t>
  </si>
  <si>
    <t>Njesi reljeike te rrymes se lart ADR-810</t>
  </si>
  <si>
    <t>Njesi hyrese (moduli monitorik) ADR-832</t>
  </si>
  <si>
    <t>Izolator te linjes ADR-700</t>
  </si>
  <si>
    <t>Centrali kontrollues adresibil i perber nga paneli- mikroprocesori zjarr alarmues me konzol integruese dhe dialogim me 8 linja alarmuese analoge-adresibile</t>
  </si>
  <si>
    <t>Material i imet lidhes dhe montues i paspecifikuar</t>
  </si>
  <si>
    <t>REKAPITULIMI RRYMA E DOBËT</t>
  </si>
  <si>
    <t>GJITHESEJ :</t>
  </si>
  <si>
    <t>ELEKTRIKA</t>
  </si>
  <si>
    <t>SHUMA (Euro)</t>
  </si>
  <si>
    <t>REKAPITULIMI</t>
  </si>
  <si>
    <t>Arkitektura</t>
  </si>
  <si>
    <t>Çmimi njësi
€</t>
  </si>
  <si>
    <t>Shuma 
€</t>
  </si>
  <si>
    <t>Punimet Përgaditore</t>
  </si>
  <si>
    <t>Perpunimi Final i Dyshemeve</t>
  </si>
  <si>
    <t>REKAPITULIMI ELEKTRIKA:</t>
  </si>
  <si>
    <t>Furnizimi me material si dhe punimi I ulluqeve te shiut nga kulmi i rrafshët, punohen nga llamarina e plastifikuar me prerje katrore 150x150mm, perfshi kazanin zbrazes, rrjetat ujimarrese drejt kanalizimit dhe ankorueset nga qeliku I ngjyrosur.</t>
  </si>
  <si>
    <t xml:space="preserve">Perpunimi Final i Mureve </t>
  </si>
  <si>
    <t xml:space="preserve">Furnizimi me material si dhe vendosja e termoizolimit lesh guri i presuar  , me trashësi 10 cm në  kulm URSA XPS NIII L me rezistencë në shtypje 300 kPa, ne cmim te perfshihet edhe folia perkatese nga I njejti prodhues me termoizolimin.  Llogaria bëhet sipas m² të kulmit të punuar në sipërfaqe vertikale . </t>
  </si>
  <si>
    <t>Furnizimi me material si dhe vendosja ne vend - punimi i shtreses termoizoluese me lesh guri te presuar URSA XPS HR L me rezistencë në shtypje 300kPa dhe trashesi 15 cm (dy shtresa d1=100mm dhe d2=50mm),  së bashku me folien difuzive(poshtë) dhe PVC folien sipër shtreses termoizoluese.</t>
  </si>
  <si>
    <t>Furnizimi me material si dhe punimi i profilit mbrojtës horizontal në mure me mediapan (200mmx18mm). Perfshi ankerimet.</t>
  </si>
  <si>
    <t>Për secilin pozicion ku është përmendur edhe emri I prodhuesit të materialit  apo karakteristikat teknike të prodhuesit mund të përdoren materiale me karakterisika të ngjajshme të prodhuesve të ndryshëm në përputhje me standardet ICE dhe ISO.</t>
  </si>
  <si>
    <t>Furnizimi me material si dhe punimi i hidroizolimit te kulmit te rrafshet me AQUASCUD System i cili përmbanë  AQUASCUD  430, izolues me baze cimentoje me dy perberes me karakteristika te elasticitetit.
AQUASCUD BASIC, membrane mikroporoze elastike prej polipropileni qe, ne saje te perpunimeve te vecanta, behet e rrudhosur per te lejuar nje puthitje te persosur me perberesin izolues me baze cimentoje.
AQUASCUD JOIN, shirit mbulues fijesh elastik, në çmim të parashihet të gjitha materialet e nevojshme si dhe montimi i tijë në përputhje me kërkesat teknike të prodhuesit.</t>
  </si>
  <si>
    <t>Ø32</t>
  </si>
  <si>
    <t>Dyert</t>
  </si>
  <si>
    <t>2.2</t>
  </si>
  <si>
    <t>2.3</t>
  </si>
  <si>
    <t>2.4</t>
  </si>
  <si>
    <t>2.5</t>
  </si>
  <si>
    <t>2.6</t>
  </si>
  <si>
    <t>2.7</t>
  </si>
  <si>
    <t>2.8</t>
  </si>
  <si>
    <t>Çmontimi dhe dergimi  ne deponi e xhamit termopan me dimensione (140/150)  në fasadë me qëllim të krijimit të hapësirës për vendosjen e dritares (hapjes në fasadë) . Te gjitha materialet te largohen ne deponi te caktuar nga organi mbikeqyres, jo me pak se 5 km. Pajisjet e vendosura ne dritare te cmontohen me kujdes pa u demtuar dhe vendosja e tyre percaktohet nga organi mbikëqyrës</t>
  </si>
  <si>
    <t>1</t>
  </si>
  <si>
    <t xml:space="preserve">Qng=5.5 kW,Qft=2.5kW </t>
  </si>
  <si>
    <t>2</t>
  </si>
  <si>
    <t>3</t>
  </si>
  <si>
    <t>4</t>
  </si>
  <si>
    <t>5</t>
  </si>
  <si>
    <t>6</t>
  </si>
  <si>
    <t xml:space="preserve">DN 25 </t>
  </si>
  <si>
    <t xml:space="preserve">DN 32 </t>
  </si>
  <si>
    <t xml:space="preserve">DN 40 </t>
  </si>
  <si>
    <t xml:space="preserve">DN 50 </t>
  </si>
  <si>
    <t xml:space="preserve">DN 65 </t>
  </si>
  <si>
    <t xml:space="preserve">DN 80 </t>
  </si>
  <si>
    <t>Furnizimi dhe montimi i valvolave mbyllëse DN 65 me flanxhe dhe kundërflanxhe,  diktuna dhe bulona</t>
  </si>
  <si>
    <t>Izolimi i tubacionit të çelikut, me armaflex AC</t>
  </si>
  <si>
    <t xml:space="preserve">Ø 22 mm </t>
  </si>
  <si>
    <t>Ø 28 mm</t>
  </si>
  <si>
    <t>Ø 35 mm</t>
  </si>
  <si>
    <t>Ø 42 mm</t>
  </si>
  <si>
    <t>Ø54mm</t>
  </si>
  <si>
    <t>Ø 76 mm</t>
  </si>
  <si>
    <t>Ø 89 mm</t>
  </si>
  <si>
    <t>kg</t>
  </si>
  <si>
    <t>625 x 225 mm</t>
  </si>
  <si>
    <t>Furnizimi dhe montimi i trakes antivibruese</t>
  </si>
  <si>
    <t>Demontimi I murit nga knaufi dhe ndertimi I tij pasi te montohet tubacioni</t>
  </si>
  <si>
    <t>Rregullimi I automatikes aktuale per funksionim automatik te sistemit</t>
  </si>
  <si>
    <t>RENOVIMI I OBJEKTIT TË KOMUNËS SÊ RE</t>
  </si>
  <si>
    <t>Suvatimi i mureve ku montohen pllakat e qeramikës me llaç çimentoje, perfshirë ngritjën e skeles së nevojshme. Suvaja të punohet në 2 shtesa. Shtresa e parë e vrazhdë, ndërsa e dyta e lëmuar.</t>
  </si>
  <si>
    <t>Furnizimi me material si dhe gletimi- punimi i patenimit me llaq gipsi d=2mm.</t>
  </si>
  <si>
    <t>RENOVIMI I OBJEKTIT TË KOMUNËS SË RE PRISHTINË</t>
  </si>
  <si>
    <t>Instalimi I perkohshem I instalimeve komunale (uji, mbeturinat, rryma me njesor- nga rrjeti, gjeneratori.</t>
  </si>
  <si>
    <t>Furnizimi dhe montimi i ndërprerës trepolare me aftësi shkyqëse 16 kA dhe rryma nominale të mbrojtjes 80A/63A.  Ndërprësi ka mbrojtje termike dhe termomagnetike.</t>
  </si>
  <si>
    <t xml:space="preserve">Furnizimi dhe montimi i siguresave automatike trepolare 3P+N me karakteristikë  veprimi C për rryma nominale In=25A  </t>
  </si>
  <si>
    <t xml:space="preserve">Furnizimi dhe montimi i siguresave automatike njepolare 1P+N me karakteristikë  veprimi C për rryma nominale In=16A  </t>
  </si>
  <si>
    <t>Furnizimi dhe montimi i kabllove energjetike                       NYM-J 5x16mm²,Cu.NEGOTIN ose te ngjashëm.</t>
  </si>
  <si>
    <t>Demontimi I laminatit dhe montimi I serishem I tij</t>
  </si>
  <si>
    <r>
      <t>m</t>
    </r>
    <r>
      <rPr>
        <sz val="12"/>
        <color indexed="8"/>
        <rFont val="Arial"/>
        <family val="2"/>
      </rPr>
      <t>²</t>
    </r>
  </si>
  <si>
    <t>Thyeja e estrihut per vendosjen e gypave te ngrohjes dhe kthimi ne gjendjen e meparshme</t>
  </si>
  <si>
    <t>Demontimi I kolektoreve ne kaset</t>
  </si>
  <si>
    <t>Demontimi I gypave egzistues Ø20x2.0</t>
  </si>
  <si>
    <t>Përshkrimi i punëve. Ne përputhshmëri të plotë me standarted EC dhe ISO.</t>
  </si>
  <si>
    <t>Furnizimi dhe montimi I valvolave për ventilator konvertorë R 20</t>
  </si>
  <si>
    <t>F. dhe M, Ndarësi I ndytësirave me holander DN 20</t>
  </si>
  <si>
    <t>Furnizimi dhe montimi i trupave ngrohës-radiator : 22-600/600</t>
  </si>
  <si>
    <t>Furnizimi dhe montimi I valvola të radiatorit në hyrje R 1/2"</t>
  </si>
  <si>
    <t>Furnizimi dhe montimi I valvola të radiatorit në dalje R 1/2"</t>
  </si>
  <si>
    <t>Furnizimi dhe montimi I Gypat e Çelikut.</t>
  </si>
  <si>
    <t>Furnizimi dhe montimi I Konzola mbajtëse për gypa</t>
  </si>
  <si>
    <t>Sevisimi dhe pastrimi I filterit të perdës për ngrohje ekzistuese</t>
  </si>
  <si>
    <t>Furnizimi dhe montimi Tubacion PP për largimin e e kondenzatit</t>
  </si>
  <si>
    <t>Furnizimi dhe montimi I  PV - Valvolave Ø125</t>
  </si>
  <si>
    <t>Servisimi I impiantit për ftohje dhe ngrohje - Qilarë ekzistuese.</t>
  </si>
  <si>
    <t>Servisimi, pastrimi filterav të Ventilatorkonvektorë ekzistuesë.</t>
  </si>
  <si>
    <r>
      <t xml:space="preserve">Furnizimi dhe I gypave Al-plast me izolim armafleks </t>
    </r>
    <r>
      <rPr>
        <sz val="12"/>
        <color indexed="8"/>
        <rFont val="Calibri"/>
        <family val="2"/>
      </rPr>
      <t>Ø20x2.0</t>
    </r>
  </si>
  <si>
    <t>Shqyrtimi I instalimit, testimi dhe leshimi në punë.</t>
  </si>
  <si>
    <t>Transporti I materialit</t>
  </si>
  <si>
    <t>KLIMATIZIMI, NGROHJA DHE VENTILIMI</t>
  </si>
  <si>
    <r>
      <t>Furnizimi dhe montimi I ventilator konvektorë me maskë për montim në tavan, për sistemin dy gypor,filtër, ventilatori me tri shpejtësi,enën dhe pompën për kondenzat,termostati për dimër - verë dhe ndërprerësi,kalkuluar për shpejtësi të dy- të dhe temperatura të ujit për ngrohje 80/60</t>
    </r>
    <r>
      <rPr>
        <sz val="12"/>
        <rFont val="Calibri"/>
        <family val="2"/>
      </rPr>
      <t>° C, për ftohje 7/12 C</t>
    </r>
  </si>
  <si>
    <t xml:space="preserve">Pastrim dhe ngjyrosje me minium dhe ngjyre te yndyrshme </t>
  </si>
  <si>
    <t>Furnizimi dhe montim I kanaleve të llamarinës së zinguar</t>
  </si>
  <si>
    <t>Furnizimi dhe montimi i grilave me rregullim të rrjedhjes së ajrit</t>
  </si>
  <si>
    <t>Demontimi I Armstrongut dhe kthimi ne gjendjen e me parshme pasi te montohet tubacioni dhe ventilator-konvektoret</t>
  </si>
  <si>
    <t>Furnizimi dhe montimi I valvolave për aerosje DN 15</t>
  </si>
  <si>
    <t>Furnizimi dhe montimi i Kablli te rrymes 3x1.5</t>
  </si>
  <si>
    <t>Furnizimi dhe montimi i Kuadrit elektrik, siguresa komplet per furnizimin e Ventilkonvektoreve</t>
  </si>
  <si>
    <t>Furnizimi dhe Montimi i Pompes qarkulluese ventilo-konvektorë GHN 80/120F.</t>
  </si>
  <si>
    <r>
      <t xml:space="preserve">Furnizimi dhe montimi I kolektoreve </t>
    </r>
    <r>
      <rPr>
        <sz val="12"/>
        <rFont val="Calibri"/>
        <family val="2"/>
      </rPr>
      <t>Ø5/4"-3/4"-4</t>
    </r>
  </si>
  <si>
    <t>Furnizimi dhe montimi i Rregullatoreve te shpejtësisë me ndërprerës kohorë (poteciometri) per ventilator</t>
  </si>
  <si>
    <t>Furnizmi dhe montimi i Ventilatorit kulmor për ventilimin  me kapacitet Q = 4000 m³/h,</t>
  </si>
  <si>
    <r>
      <t xml:space="preserve">Servisimi i impiantit  të Ventilimit për ngrohje ekzistuese, </t>
    </r>
    <r>
      <rPr>
        <sz val="12"/>
        <rFont val="Calibri"/>
        <family val="2"/>
      </rPr>
      <t>filteri</t>
    </r>
  </si>
  <si>
    <r>
      <t>Fitingu I gypave të çelikut, gasi, teli për saldim etj. 50% ng</t>
    </r>
    <r>
      <rPr>
        <sz val="12"/>
        <rFont val="Calibri"/>
        <family val="2"/>
      </rPr>
      <t>a posicioni 8</t>
    </r>
  </si>
  <si>
    <r>
      <t xml:space="preserve">Punimi dhe montimi i enes per </t>
    </r>
    <r>
      <rPr>
        <sz val="12"/>
        <rFont val="Calibri"/>
        <family val="2"/>
      </rPr>
      <t>cajrosje 2 litra</t>
    </r>
  </si>
  <si>
    <t>Furnizimi dhe montimi i mbajteseve te radiatoreve</t>
  </si>
  <si>
    <t>7</t>
  </si>
  <si>
    <t>8</t>
  </si>
  <si>
    <t>9</t>
  </si>
  <si>
    <t>Fitingu pjese fazonike per kanale 30% nga pozicioni 18</t>
  </si>
  <si>
    <t>Demolimi dhe largimi i materialit te konstruksionit të kulmit te pjerret me te gjita elementet përcjellse konstrutive mbajtëse.
Llogaritja për m² të bazës</t>
  </si>
  <si>
    <t>Demolimi i pllakave te qeramikes në dyshemene tek nyjet sanitare te objektit grryerja të realizihet deri në pllaken e B.A në dysheme. Vetem ne rastet e nevojshme ne koordinim me Organin Mbikqyres.</t>
  </si>
  <si>
    <t>Demolimi (grryerja) dhe largimi i materialit te pllakave të qeramikes në të gjitha muret e brendeshme te kuzhinave deri te blloku i argjiles si dhe i pllakave te dyshemese me gerryerje deri ne pllake. Siperfaqja demoluse te llogaritet ne m2. Në cmim te llogariten edhe demolimi i instalimeve të ndryshme të improvizuara dhe të shtuara mbi dhe nën sipërfaqet e mureve (prizat, kabllot, ndërprerësat, llampat,etj.) Pas demolimit siperfaqet te pastrohen dhe mirembahen.</t>
  </si>
  <si>
    <t>Furnizimi me material si dhe mveshja e mureve me pllaka gipsi te pasuruara me fibra druri dhe fibra qelqi sistemi "INDOOR" për perdorim të mbrendshëm sipas standartit SR EN 520 -A1
Vërejtje: Gjatë fazës së ofertimit në tender ofertuesi është i obliguar të bashkangjes edhe katalogun për produktin e përshkruar në këtë aktivitet.</t>
  </si>
  <si>
    <t>Për secilin posicion ku është përmendur edhe emri I prodhuesit të materialit apo karakteristikat teknike të prodhuesit mund të përdoren materiale me karakterisika të ngjashme të prodhuesve të ndryshëm nga BE në përputhje me standardet EC dhe ISO që tregojnë konformitetin e produkteve të ndërtimit.</t>
  </si>
  <si>
    <t>Demolimi i plafonit të varur (armstrong dhe nga pllakat e knaufit) me të gjitha elementet e montuara duke përfshirë edhe trupat ndriçues, sensoret kunder zjarrit, dhe elementet tjera ekzistuese. Demolimi te realizohet  deri në pllakën e betonit. Siperfaqja demoluse te llogaritet ne m2. Demolimi i pllafonit behet vetem aty ku ka nevoje</t>
  </si>
  <si>
    <t xml:space="preserve">Demolimi dhe largimi i materialit te shkalleve te jashtme dhe pjeses hyrese ne objekt nga pllakat e granitit natyror. </t>
  </si>
  <si>
    <t>Demolimi i trupave ndricues te jashtem ne hyrje te objektit</t>
  </si>
  <si>
    <t>Demolimi i trupave ndricues te shkalleve te brendshme</t>
  </si>
  <si>
    <t>Demolimi i fasades ballore ne hyrje te objektit. Në cmim te llogariten edhe demolimi i instalimeve të ndryshme të improvizuara dhe të shtuara mbi dhe nën sipërfaqet e fasades (prizat, kabllot, ndërprerësat, llampat, alarmi, sensore etj.) Pas demolimit siperfaqet te pastrohen dhe mirembahen.</t>
  </si>
  <si>
    <t>2.9</t>
  </si>
  <si>
    <t>2.10</t>
  </si>
  <si>
    <t>2.11</t>
  </si>
  <si>
    <t>2.12</t>
  </si>
  <si>
    <t>2.13</t>
  </si>
  <si>
    <t>2.14</t>
  </si>
  <si>
    <t>2.15</t>
  </si>
  <si>
    <t>2.16</t>
  </si>
  <si>
    <t>Demolimi (grryerja) dhe largimi i materialit te pllakave të qeramikes në dysheme ne hyrje te objektit deri  ne shtresat e shendosha te hidroizolimit, nese jane te demtuara deri ne pllake demolimi. Siperfaqja demoluse te llogaritet ne m2. Në cmim te llogariten edhe demolimi i instalimeve të ndryshme të improvizuara dhe të shtuara mbi dhe nën sipërfaqet e mureve (prizat, kabllot, ndërprerësat,etj.) Pas demolimit siperfaqet te pastrohen dhe mirembahen.</t>
  </si>
  <si>
    <t>Furnizimi dhe dhe punimi i hidroizolimit me lyerje të ftohte "dykomponentëshe" nëpër banjo. Pos i cili ne koordinim me organin mbikqyres percaktohet vetem ne vendet ku ka nevoje.</t>
  </si>
  <si>
    <t>Furnizimi dhe montimi  tavanit te leshuar me pllaka 60cm x60cm te tipit të  metalit te zinkuar me mbeshtjellje powder coat, tipi Metal Symetra (d=0.5mm) ose ekuivalente te prodhuesve alternative te lartpermendur. I tere konstruksioni baze dhe lidheset jane nga i njejti prodhues</t>
  </si>
  <si>
    <t>Furnizimi, punimi dhe montimi i dyerve, dritareve dhe fasadave të qelqit me profile alumini të plastifikuar RAL 9006, të prodhuesit Alumil, Horman, Novoferm apo ekuivalente.
Me mekanizmat, dorezat dhe braven, sipas tipit te caktuar ne skema, me ngjyre sipas zgjedhjes se Investuesit dhe Org. Mbikqyres. Hapja sipas skemave. Masat te mirren ne vend. Para furnizimit me material te aprovohen nga Ekipi menaxherial i kontrates. Materialet duhet te pershtaten me materialet ekzistuese dhe te mos kete laramani. Atestet e materialeve te dorezohen ne fazen e tenderimit.</t>
  </si>
  <si>
    <t>110x210</t>
  </si>
  <si>
    <t xml:space="preserve"> Kuzhina</t>
  </si>
  <si>
    <t>Punimet e demolimeve</t>
  </si>
  <si>
    <t>Demolimi dhe largimi i klimatizimit ne perdhese tek porta hyrese. I njejti te kthehet ne vendet ku i cakton organi mbikqyres.</t>
  </si>
  <si>
    <t>Furnizimi me material si dhe vendosja ne vend per punimin e Shtreses se Folies plastike PVC.</t>
  </si>
  <si>
    <t>Furnizimi me material si dhe ngjyrosja e mureve me ngjyrë plastike (anti-bacterial).</t>
  </si>
  <si>
    <t>Furnizimi me material si dhe punimi i shtresës së estrihut, d=60mm. Perfshi foljen difuzive nen shtresen e stiroporit dhe foljen PVC mbi shtresen e stiroporit. Vetem ne vendet ku ka nevoje te percaktuara nga Organi mbikqyres.</t>
  </si>
  <si>
    <t xml:space="preserve">Furnizimi dhe instalimi I pllakave te dyshemese nga porcelani  Klasi i pare, dy her te pjekura,sipas EN 14411:2004(ISO 13006),nga prodhuesi                                                    
 1) IBERO,                                                            
2) LAFAENZA,                                                   
3) IMOLA CERAMICA,
Fortesija min. 50N/mm2 sipas  UNI EN ISO 10545-4.Rezistenca ndaj abrazionit te permbush kushstet sipas UNI EN ISO 10545-6.Rezistenca ndaj Ngricave duhet ti takoj grupit Bla Klasa(UGL) sipas UNI EN 14411,Apsorbimi i ujit duhet te jete me e ulet se 0.5%,Rezistenca ndaj acideve dhe bazave sipas NI EN ISO 10545-13.Vendosja e pllakave duhet te behet konform Standardit EN 13888.Ne cmim duhet te perfshihen edhe kendoret e Aluminit,ngjitsi, dhe te gjitha punet tjeta te nevojshme per te arritur produktin final. </t>
  </si>
  <si>
    <t xml:space="preserve">Furnizimi dhe montimi i fasadës strukturale nga profilet e aluminit, me xham I temperuar 6+20+4mm i mbushur me gaz të argonit, me dim. 140X150 cm, Xhami I jashtem eshte parsoll me trashesi prej 6mm, ndersa xhami I mbrendshem eshte xham fllot me trashesi prej 4 mm. Hapjet e dritareve për ventilim duhet te kenë mekanizma për hapje. Materili i mekanizmave jane Handle Tilt Vecalu me ngjyre dhe specifikacione sipas mekanizmave ekzistues. Pozicioni përfshinë edhe të gjitha punët dhe materialet e nevojshme që ky aktivitet të jet funksional. </t>
  </si>
  <si>
    <t>Demolimi, largimi i shtreses se dyshemese se ashensoreve nga goma.</t>
  </si>
  <si>
    <t>PUNËT RENOVUESE NË KOMUNËN E RE- HIDROINSTALIMET</t>
  </si>
  <si>
    <t>Pershkrimi</t>
  </si>
  <si>
    <t>Njesia</t>
  </si>
  <si>
    <t>Sasia</t>
  </si>
  <si>
    <t xml:space="preserve">Çmimi njesi </t>
  </si>
  <si>
    <t xml:space="preserve">Çmimi Total  </t>
  </si>
  <si>
    <t>(Euro) €</t>
  </si>
  <si>
    <t xml:space="preserve">Vërejtje: Çmimi për çdo pozicion duhët të përfshijë: Blerjen, furnizimin,transportin, punimin dhe montimin, lidhjet  sjelljen e pozicionit ne gjendje plotësisht funksionale, garancionin si dhe kompletimin e certifikatave dhe atesteve te prodhuesve. Në çmim duhet të kalkulohet gjithashtu i terë materiali shpenzues deri në lëshuarjen në funksion. Llogaritja e pozicioneve të bëhët sipas gjendjes së realizuar në teren. </t>
  </si>
  <si>
    <t>F.   RENOVIMI I TUALETEVE</t>
  </si>
  <si>
    <t>Punët Përgaditore</t>
  </si>
  <si>
    <t xml:space="preserve">Çmimi njësi </t>
  </si>
  <si>
    <t>Totali</t>
  </si>
  <si>
    <t>Sinjalizimi i punishtes (sipas standarteve te ndertimit mbrenda objektit) hyrje daljeve ne kantier, duke perfshire edhe montimin e tabelave  informuese per siguri ne punë</t>
  </si>
  <si>
    <t>Pergaditja e punishtes, bartja e mjeteve dhe materialeve te nevojshme  dhe te gjitha organizimet per fillimin e punimeve</t>
  </si>
  <si>
    <t xml:space="preserve">Shuma </t>
  </si>
  <si>
    <t>Demolimet dhe Punët Përgaditore</t>
  </si>
  <si>
    <t>Demolimi i pllakave te keramikes ne mure dhe dysheme me te gjitha shtresat deri tek konstrukcioni I pllakës,materiali I demoluar të ngarkohet në thasë dhe të transportohet deri në deponi të qytetit.</t>
  </si>
  <si>
    <r>
      <t>m</t>
    </r>
    <r>
      <rPr>
        <vertAlign val="superscript"/>
        <sz val="10"/>
        <rFont val="Arial"/>
        <family val="2"/>
      </rPr>
      <t>2</t>
    </r>
  </si>
  <si>
    <t xml:space="preserve">Demolimi I plafoneve të tualeteve nga materiali  arsmstrog dhe knauf, materiali I demoluar të ngarkohet në thasë dhe të transportohet deri në deponi të qytetit.
</t>
  </si>
  <si>
    <t>Te behet riorganizimi, eliminimi me kujdes I instalimeve te panevojshme te  ujesjellesit, kanalizimit dhe rrymes ne kete pjesë te demolimeve.Pozicioni perfshin furnizimin me te gjitha materialet e nevojshme</t>
  </si>
  <si>
    <t>Rrjeti I Ujësjellësit</t>
  </si>
  <si>
    <t>Furnizimi dhe instalimi i gypave të ujësjellësit(xhakomin), në qmim të përfshihen : izolimi I tubave, pjesët fazonike, mbajtësit, shtrenguesit, lidhset e ndryshme, pastrimi I tubave para vërjes në funksion si dhe testimi në shtypjes.</t>
  </si>
  <si>
    <t>Për ujë të ftohtë: Ø16 mm (1/2'')</t>
  </si>
  <si>
    <t>Për ujë të ngrohtë: Ø16 mm (1/2'')</t>
  </si>
  <si>
    <t>Furnizimi dhe montimi I kapakëve të Kutija shprendarëse 60 x 40 cm të vendosura në murë.</t>
  </si>
  <si>
    <t xml:space="preserve">Punët e kanalizimit </t>
  </si>
  <si>
    <t>Furnizimi dhe montimi i gypave PVC të kanalizmit dhe pjesëve fazonike  me gjithë materialin e nevojshëm(kthesat, T-pjesët, rekuduesit, revizionet etj). Në çmim të llogaritet të gjitha elementet për shtangimet e gypave sipas rekomandimeve të prodhuesit dhe termoizolimet në vendet e caktuara.</t>
  </si>
  <si>
    <t>Gyp PVC Ø110mm</t>
  </si>
  <si>
    <t>Gyp PVC Ø75mm</t>
  </si>
  <si>
    <t>Gyp PVC Ø50mm</t>
  </si>
  <si>
    <t>Kontrolli, pastrimi dhe rifunksionalizimi I kanalizimit fekal aktual me të gjitha pjesët përcjellëse lidhëse dhe fazonike. Në këtë pozicion përfshihet kanalizimi i mbrendëshëm dhe kanalizimi i jashtëm. Të bëhet pastrimi  i pusetave kontrolluese të kanalizimit  fekal.</t>
  </si>
  <si>
    <t>Furnizimi dhe montimi i ujembledhesave të brendshëm a/b =10/10cm DN 50 , ujembledhesat duhet te jene nga kualiteti i larte INOX sipas standartit EN 1253-2:2004.</t>
  </si>
  <si>
    <t>Punët muratuese, suvatuese dhe të keramikës</t>
  </si>
  <si>
    <t>Pastrimi I mureve dhe dyshemeve si dhe izolimi me tri shtresa izolim te ftohte te kualitetit te larte, Mapei, Silka apo tjeter  ne dysheme te llogaritet edhe shtresa rrafshuese (vetenivelizuese).</t>
  </si>
  <si>
    <t>Furnizimi dhe montimi I pllakave te dyshemese  nga porcelani i Klasit të pare, dy her te pjekura.Vendosja e pllakave duhet te behet konform Standardit EN 13888.Ne cmim duhet te perfshihen edhe ngjitsi,fuga dhe te gjitha punet tjeta te nevojshme per te arritur produktin final. (pllaket e keramikes duhet ti pershtaten atyre ekzistueseve apo të përgjidhen nga investitori</t>
  </si>
  <si>
    <t>Furnizimi dhe montimii I pllakave te  mureve  nga porcelani i Klasit të pare, dy her te pjekura.Montimi i pllakave duhet te behet konform Standardit EN 13888.Ne cmim duhet te perfshihen edhe kendoret e Aluminit,ngjitsi, fuga dhe te gjitha punet tjeta te nevojshme per te arritur produktin final. (pllaket e keramikes duhet ti pershtaten atyre ekzistueseve apo të përgjidhen nga investitori</t>
  </si>
  <si>
    <t>Punët e zdrukthtarisë</t>
  </si>
  <si>
    <t>Furnizimi dhe montimi i mekanizmit te dyerve ne tualete  me   kualitet te larte, me mekanizem perkates per hapje dhe mbyllje, sipas standardeve te ketij lloji. Ne çmim te kalkulohet edhe furnizimi me material dhe sanimi I perimetrit perreth deres me te gjitha elementet tjera.</t>
  </si>
  <si>
    <t>Punët e  sanitarisë</t>
  </si>
  <si>
    <t>Furnizimi dhe montimi i  WC guaskes nga porcelani  perfshi ankorimet, fontanen e ujit,kapakun,EK valvulat dhe aksesoret percjelles per kompletim.</t>
  </si>
  <si>
    <t>Furnizimi  dhe montimi i  lavamanit adekuat përfshi ankorimet, nje pasqyre,bateri automatike, sifoni,EK valvula ,nje mbajtes shamponi, nje mbajtes letre per tharjen e duarve, perfshi pjeset fazonike te nevojshme per kyqje. Ne tualetin per persona me nevoj te veqanta</t>
  </si>
  <si>
    <t>Furnizimi me material dhe montimi i pisuarve së bashku me guaca porcelani automatike dhe të gjitha elementet për lidhje.</t>
  </si>
  <si>
    <t xml:space="preserve">Furnizimi me materialit dhe montimi i akcesorëve: mbajtes shamponit,  mbajtes së letrës per tharjen e duarve, paisje automatike për tharjen e duarve me senzor automatik ( perfshi pjeset fazonike te nevojshme per kyqje). </t>
  </si>
  <si>
    <t>Punet muratuese, suvatuese dhe te keramikes</t>
  </si>
  <si>
    <t>Punet e zdrukthtarise</t>
  </si>
  <si>
    <t>Punet  sanitarisë</t>
  </si>
  <si>
    <t xml:space="preserve">TOTALI </t>
  </si>
  <si>
    <t>Demolimi I kuzhines ekzistuese, largimi i materialit ne deponi.</t>
  </si>
  <si>
    <t>Furnizimi me material si dhe vendosja ne vend per punimin e Shtresen nivelizuese nga betoni për krijimin e ramjeve min. 0.5% dhe max. 1.0%, shtresë nga betoni C25/30 me trashësi minimale d=50mm e armuar me rrjetë Q118, Përfshirë dhe fugat e pllakës ramëse në distanca 120x120cm (në të dy drejtimet) me mbushje fugmasë me bazë llaqi të qimentos me përbërës plastik 50% nga “tixophaltë” 0624/6 si fabrikim nga “isomat” apo ngjajshëm. mbi kete shtres vendoset hidroizolimi "Cosmofin" d=3mm ( si pozicion i vecante).</t>
  </si>
  <si>
    <t>Furnizimi me material si dhe punimi I murit perimetrik me blloqe  të argjllës Giter d=20cm, në çmim të parashihet edhe brezi shtangues punohet me beton të armuar Klasa C25/30 dhe I armuar me armaturë 2Ø12 +2Ø12 dhe stafa Ø8/20 cm , te vendosura mbi shtresen me styrodur (N5) d=2cm dhe nga prapa ka shtresen e syroporit "N4" d=20mm - mbulesa e shtreses kosmofin ne vertikale me lartesi 40cm.</t>
  </si>
  <si>
    <t>Furnizimi me material si dhe suvatimi I murit te brenshem perimetrik te atikes me llaq qimentoje d=10mm (I patenuar) per vendosjen e aqua panellit ne vertikale h=40cm.</t>
  </si>
  <si>
    <t>Furnizimi me material si dhe shtrierje e zhavorit nga gurëthuesi Fraksioni IV me trashësi 15 cm dhe nivelimi i dyshemese per vendosjen e terac pllakave.</t>
  </si>
  <si>
    <t>Furnizimi me material si dhe mbulimi i murit te atikes me llamarine te rrafshet , me gjeresi punuese jo me te vogel se 30cm.</t>
  </si>
  <si>
    <t>Sjellja e materialeve dhe punimi I ujedaljeve "emergjente" nga gypi I prokromit I vendosur 50mm mbi nivelin e ujemarresit horizontal (kulmi I rrafshet), daljet jane gyp d=70mm, me ramje 2% ne dalje dhe I leshuar konzolle per pikim l=20cm.</t>
  </si>
  <si>
    <t>Demontimi dhe montimi i elemteve te atikes nga materiali alukobond per gjate atikes se objektit ne lartesi te elementit 100 cm dhe i shtrire ne tere perimetrin e atikes. Pozicioni perfshine te gjithe materialin e imet per kompletimin e pozicionit dhe funksionalizimin e tij.</t>
  </si>
  <si>
    <t>Furnizimi me material si dhe mbulimi I kulmit me llamarinë të valëzuar të plastifikuar të ngjashme me llamarinen ekzistuese. Te parashihen te gjitha materialet shoqeruese, bulona, goma izoluese, skajet e kulmit dhe kapaket si dhe vapour memebrana nga i njejti prodhues. Llogaria bëhet sipas m² të kulmit të punuar në sipërfaqe horizontale. Ne cmim te llogariten edhe mbrojteset e bores ku per 1m² duhet te jene 5 cope nga i njejti prodhues. Ne pozicion te parashihet edhe sanimi i konstruksionit, dyshemeja prej derrasave 25mm, listelat dhe kontra listelat, si dhe elemetet e konstruksionit mbajtes jo me te vogla se 10/12 cm.</t>
  </si>
  <si>
    <t>Shuma 2</t>
  </si>
  <si>
    <t>2.17</t>
  </si>
  <si>
    <t>2.18</t>
  </si>
  <si>
    <t xml:space="preserve">Siperfaqet jane kalkuluar bruto perfshire shpaletat, kendoret e nevojshme nga prodhuesi, fugat e dilatimit per fasade, kendoret me ngjites nga PVC rreth dritareve - hapjeve. Hapjet zbriten nese jane me te medha se 2m²  (vetem hapjet deri ne 2m² llogariten ne siperfaqe bruto). Ne kete posicion perfshihen edhe të gjitha materialet përcjellëse të nevojshme për realizimin e aktiviteteve </t>
  </si>
  <si>
    <t>Furnizimi dhe montimi I pllakave ballore te murit tek Ashensoret. Para furnizimit O.E obligohet te ofroj min 3 mostra te pllakave. Ngjyren dhe llojin duhet ta pranoj organi mbikqyres. Certifikatat e materialit te dorezohen ne fazen e ofertimit. Materiali duhet te jete me origjine nga BE. Porcelani te jete i Klasit te pare, dy here i pjekur, sipas EN 14411:2004(ISO 13006), nga prodhuesi                                                      
1) IBERO, 2)LAFAENZA, 3)IMOLA CERAMICA.
Fortesija min. 50N/mm2 sipas  UNI EN ISO 10545-4. Rezistenca ndaj abrazionit te permbush kushstet sipas UNI EN ISO 10545-6. Rezistenca ndaj ngricave duhet ti takoj grupit Bla Klasa(UGL) sipas UNI EN 14411, Absorbimi i ujit duhet te jete me e ulet se 0.5%, Rezistenca ndaj acideve dhe bazave sipas NI EN ISO 10545-13. Trashesija e pllakes 10.5mm. Vendosja e pllakave duhet te behet konform Standardit EN 13888. Ne cmim duhet te perfshihen edhe kendoret e Aluminit, ngjitesi, dhe te gjitha punet tjeta te nevojshme per te arritur produktin final. H=280cm</t>
  </si>
  <si>
    <t>Dizajnimi, furnizimi dhe montimi i myshqeve ( dy nuanca te blerta) ne muret e koridoreve te shkalleve te brendshme. Dizajni te punohet Projekt ne 3D per myshqet dhe ndricimin dhe te aprovohet nga Menaxheri para fillimit te puneve. Garancioni i myshqeve min 5 vite</t>
  </si>
  <si>
    <t xml:space="preserve">Furnizimi dhe montimi I pllakave ballore te dy sportelet ne perdhese afer Ashensoreve (sigurimi dhe posta). Pllakat e aprovuara per murin ballor te ashensoreve te perdoren edhe per kete posicion dmth muri punohet nga e njejta pllake. Banaku mund te mbetet i njejti . Te gjitha kerkesat dhe verejtjet nga POS 6.3 vlejne edhe per kete POS.
</t>
  </si>
  <si>
    <t>Furnizimi dhe montimi I pllakave ballore dhe te dyshemese ne kuzhina. Para furnizimit O.E obligohet te ofroj min 3 mostra te pllakave.Ngjyren dhe llojin duhet ta pranoj organi mbikqyres. Certifikatat e materialit te dorezohen ne fazen e ofertimit. Materiali duhet te jete me origjine nga BE. Porcelani te jete i Klasit te pare, dy here i pjekura, sipas EN 14411:2004(ISO 13006),nga prodhuesi                                                      
1) IBERO, 2)LAFAENZA, 3)IMOLA CERAMICA,
Fortesija min. 50N/mm2 sipas  UNI EN ISO 10545-4. Rezistenca ndaj abrazionit te permbush kushstet sipas UNI EN ISO 10545-6. Rezistenca ndaj Ngricave duhet ti takoj grupit Bla Klasa(UGL) sipas UNI EN 14411, Absorbimi i ujit duhet te jete me e ulet se 0.5%, Rezistenca ndaj acideve dhe bazave sipas NI EN ISO 10545-13. Trashesija e pllakes 10.5mm. Vendosja e pllakave duhet te behet konform Standardit EN 13888. Ne cmim duhet te perfshihen edhe kendoret e Aluminit, ngjitesi, dhe te gjitha punet tjeta te nevojshme per te arritur produktin final. H=280cm</t>
  </si>
  <si>
    <t>Furnizimi me material si dhe mveshja e  shkallve të jashtme si dhe rampave me pllaka graniti natyral me trashësi 30mm (shkellset) ndërsa balloret me trashësi 20mm , I perpunuar ne grrithje siperfaqesore, perfshi ngjitesin, pikoret e shkelseve, anesoret ne form soklle h=10cm, fugimin dhe aksesores per kompletim. Para furnizimit te aprovohet nga ekipi Menaxhues dhe organi bikqyres.</t>
  </si>
  <si>
    <t>Punimet Metalike</t>
  </si>
  <si>
    <t>Fabrikimi, sjellja dhe montimi I gardhit te shkallve (te jashtme, shkallet me kubeza)nga profilet rrethore te çelikut d=80mm me trashesi minimale t=3mm, ne 4 horizontale paralele te shtanguara ne vertikale nga I njejti profil (ne distanca 120cm), perfshi ankorimin dhe ngjyrosjen baze dhe finale. Modeli i rrethojes i njejt me ate ekzistuese te objektit.</t>
  </si>
  <si>
    <t>10.3</t>
  </si>
  <si>
    <t>Perforcimi rrethojes se terases se katit perdhese dhe tek rampa edhe ne vendet ku eshte demtuar. Perforcimi (ankerimi) i shtyllave vertikale te behet deri ne shtresen e shendoshe te betonit.</t>
  </si>
  <si>
    <t xml:space="preserve">Vërejtje: Duhet të bëhen verifikimet dhe të gjitha matjet e nevojshme të hapësirës para punimit te inventarit. </t>
  </si>
  <si>
    <t xml:space="preserve">Furnizimi, blerja dhe montimi i kuzhinës me të gjitha elementet duke përfshirë dhe teknikën e bardhë për të gjiha kuzhinat. Te gjitha Prodhimet e teknikes se bardhe, mekanizmat, dorezat MDf duhet te jene nga Prodhuesi nga vendet e BE-se dhe te deshmohen me certifikata.
Elementet e poshtme me lartësi h=90cm. Pjesa e siperme ka vetem nje raft konzole me trashesi 3cm te inkastruar ne mure. Dollapet (frontat) duhet të jenë nga MDF 18mm, te ngjyrosura me shkelqim super mat. Ngjyra hiri intensitet mesatar. Kuzhina duhet të përmbajë minimalisht 3 fijoka. Mekanizmat për hapje mbyllje te dollapeve e fiokave Blum (mekanizma te qete qe e shmangin perplasjen gjate hapjes dhe mbylljes) duhet të jenë me garancion min 3 vjeçar; Materiali i përdorur është Inox per pjesën e lavamanit </t>
  </si>
  <si>
    <t>2.19</t>
  </si>
  <si>
    <t>Pajisjet ne Kuadrot shperndares ekzistues</t>
  </si>
  <si>
    <t xml:space="preserve">Siguresa gjysemautomatike 25A </t>
  </si>
  <si>
    <t>Kuadri Shpërndarës për Kalldajë - KSH-K</t>
  </si>
  <si>
    <t>Furnizimi dhe montimi i tabelës shpërndarëse elektrike për Kalldas (KSHE-K) .Me mbrojtje IP43, për mbi mure 533x293x200, me këto elemente</t>
  </si>
  <si>
    <t>Furnizimi dhe montimi i ndërprerës trepolare me aftësi shkyqëse 16 kA dhe rryma nominale të mbrojtjes 80A/63A.  Ndërprësi ka mbrojtje termike dhe termomagnetike.</t>
  </si>
  <si>
    <t xml:space="preserve">Furnizimi dhe montimi i siguresave automatike trepolare 3P+N me karakteristikë  veprimi C për rryma nominale In=25A  </t>
  </si>
  <si>
    <t xml:space="preserve">Furnizimi dhe montimi i siguresave automatike njepolare 1P+N me karakteristikë  veprimi C për rryma nominale In=16A  </t>
  </si>
  <si>
    <t>Furnizimi dhe montimi i kabllove energjetike                       NYM-J 5x16mm²,Cu.NEGOTIN ose te ngjashëm.</t>
  </si>
  <si>
    <t>Furnizimi dhe montimi i trupit ndriçues linear LED për montim brenda ne plafon me disa dalje. Ngjyrë të zezë, tensioni i hyrjes: 100-240 V,temperatura e ngjyrës (K): 3000K, fluksi i ndritshëm (Lm): 1600 Lm. Dizajnin e ndricueseve do ta përzgjedh mbikëqyrja e kontratës gjatë realizimit të punimeve</t>
  </si>
  <si>
    <t>KABBLOT, PRIZAT, NDËRPRERËSIT DHE PAJISJET TJERA</t>
  </si>
  <si>
    <t>Në çmim duhet të parashihet blerja, montimi dhe lidhja e tyre. Pajisjet duhet të jenë të prezentuara (certifikatat e kualitetit dhe mostrat) paraprakisht dhe të aprovohen nga organi mbikqyrës.</t>
  </si>
  <si>
    <t>Hapja e kanalit ne mure per shtirje te kabllove , dhe suvatimi I pjesës së kanalit pas shtrirjes së kabllove në pjesë ku ka nevoje për furnizim te ri me kabell për ndricues apo priza</t>
  </si>
  <si>
    <t>Furnizimi dhe montimi i elementit modular të tokes per furnizimin e tavolinave te punes energjetike+UPS (2+2) priza   dhe rryme te dobet 4 module (RJ45), 1x Internet (kabllo UTP cat 6) dhe 1x Telefoni (UTP cat 5e) . Ne cmim duhet te perfshihen prizat , modulet dhe i gjithe materiali i nevojshem.</t>
  </si>
  <si>
    <t>Furnizimi dhe montimi i elementit  modular i murit per furnizimin e tavolinave te punes (ne zyre) energjetike+UPS (2+2) priza dhe rryme te dobet 1 module (RJ45) Internet (kabllo UTP cat 6) dhe tel (UTP cat 5e). Ne cmim duhet te perfshihen prizat , modulet dhe i gjithe materiali i nevojshem.</t>
  </si>
  <si>
    <t xml:space="preserve">Kabllo e tipit NYM-J 3X1.5 mm2 per realizimin e qarqeve te ndricimit,nderprerseve dhe ventilatoreve te banjove. </t>
  </si>
  <si>
    <t xml:space="preserve">Furnizimi dhe montimi I kanaletave të plastikës per shtrirje te kabllove </t>
  </si>
  <si>
    <t>Furnizimi dhe realizimi  i  tokezimit  me shirit FeZn 25x4mm</t>
  </si>
  <si>
    <t xml:space="preserve">Furnizimi dhe montimi I Sondes tokezuese me gjatesi l=2 m.  Prodhues  "Economic" B dhe H tip  ERGO 57 apo i ngjajshem </t>
  </si>
  <si>
    <t xml:space="preserve">Furnizimi dhe montimi I Lidheseve te zinguara te tokezimit </t>
  </si>
  <si>
    <t>GJITHESEJT INSTALIMET E RRYMES SË FORTË</t>
  </si>
  <si>
    <t xml:space="preserve">Kablli zjarrëdurues IY(ST)Y, 2X0.8mm² shtrihet në pllakë dhe mure  gjatë betonimit në gypa PVC Ø 13 dhe 16 mm dhe mbi dysheme në kanale PVC60x40x2000 para nivelizimit. Në çmim të parashifen: gypat, kabllot, kutijat shpërndarëse si dhe materiali tjetër i imtë. </t>
  </si>
  <si>
    <t>GJITHESEJT INSTALIMET E RRYMES SË DOBËT</t>
  </si>
  <si>
    <t xml:space="preserve">Ujesjellesi dhe kanalizimi </t>
  </si>
  <si>
    <t>Mobiljet</t>
  </si>
  <si>
    <t xml:space="preserve">
Furnizmi dhe montimi i Perdeve per zyre me mbrojtje nga dielli- teknologjija Screen.  Koeficient transmetues prej 5%, që do të thotë se pelhura "screen"
bllokon 95% të rrezeve UV. Përbëhet nga 36% tekstil me fije qelqi dhe 64% poliestër. Perdet duhet te lejojne filtrimin e drites se diellit.  Pelhura duhet te jete polinatyrale me thurrje e cila lejon dukshmeri nga brenda por jo nga jashte brenda. Ngjyra e hirte e qelur.
</t>
  </si>
  <si>
    <t xml:space="preserve">cope </t>
  </si>
  <si>
    <t>Furnizmi dhe montimi i varëseve për rroba prej druri.
Materiali:Furnir lisi, dru mështekne, dru lisi; Korniza: Furnir lisi, dru mështekne; Grepat : Dru lisi; Ngjyra : Lisi
Përmasa (montuar) Gjerësia: 60 cm, Lartësia: 178 cm, Thellësia: 60 cm
Shtojca A</t>
  </si>
  <si>
    <t>Furnizimi dhe montimi i karrigeve profesionale jo levizese per zyre. Shenim i detajuar:  
Materiali : Sfungjer, metal, dru i shtresuar, poliester; Ulësja: Sfungjer i formuar ne te ftohte me densitet 65kg/m3,plastike, dru, ngjyre: Hiri -Synergy LDS08, kembezat krom; Përmasa (montuar) :Gjerësia: 54 cm, Lartësia: 84 cm, Thellësia: 57 cm
Shtojca A</t>
  </si>
  <si>
    <t xml:space="preserve">Furnizimi dhe montimi i ormaneve me metalike per regjistrator - per salle te projekteve nga konstruksioni metalik, me profileve metalike
Dimensionet e ormaneve :
1) 7,20x2.40m
2) 7,20x2.40 m
3) 5,0x1,75  m
Distanca e profileve horizontale(pllakave) e sirtareve duhet te jete 35.0cm.
Ne çmim te llogaritet furnizimi, montimi dhe shtangimi i ormaneve ne zyre me profile te veçanta. Shtojca A
</t>
  </si>
  <si>
    <t>Shporta te larta nga rrjeta metalike  për mbajtjen e hartave</t>
  </si>
  <si>
    <t xml:space="preserve">Furnizimi me Raft lëvizes metalik me dy ndarje, i specializuar për bartjen e projekteve fizike. Shtojca A
</t>
  </si>
  <si>
    <t>Shuma 13:</t>
  </si>
  <si>
    <t>Shuma 14</t>
  </si>
  <si>
    <t>Furnizimi  dhe montimi i  WC guaskes nga porcelani, perfshi ankorimet, fontanen e ujit,kapakun,EK valvulat dhe aksesoret percjelles per kompletim, ne tualitetin per persona me nevoja te vecanta/nevoja ndryshe.</t>
  </si>
  <si>
    <t>Në çmim duhet të parashihet blerja, montimi dhe lidhja e tyre. Trupat ndriçues duhet të jenë të prezentuara (certifikatat e kualitetit dhe mostrat) paraprakisht dhe të aprovohen nga organi mbikqyrës për nga aspekti I cilësise dhe dizajnit.</t>
  </si>
  <si>
    <t>Furnizimi dhe montimi i ndërprerësve njëpolësh,dypolësh dhe alternativ   modular nga prodhuesit LEGRAND, TICINO dhe GEëIS ose ekuivalent.</t>
  </si>
  <si>
    <t>Furnizimi dhe montimi i senzorëve për kyqje nga prodhuesit LEGRAND, BITICINO dhe GEëIS.</t>
  </si>
  <si>
    <t>Priza njëfazore  per montim ne mure nga prodhuesit LEGRAND, BITICINO dhe GEëIS.</t>
  </si>
  <si>
    <t>Priza njëfazore te dyfishta nga prodhuesit LEGRAND, BITICINO dhe GEëIS ose ekuivalent.</t>
  </si>
  <si>
    <t>Priza trefazore nga prodhuesit LEGRAND, TICINO dhe GEëIS ose ekuivalent.</t>
  </si>
  <si>
    <t>Kabllo e tipit NYM-J 3X2.5 mm2 për furnizimin e prizave njefazore , ne gjatësi  mesatare 15m. .</t>
  </si>
  <si>
    <t xml:space="preserve">Kabllo e tipit NYM-J 5X2.5 mm2 për furnizimin e prizave trefazore </t>
  </si>
  <si>
    <t>Sëitch Superstack 3 Baseline 10/100 24 porte.</t>
  </si>
  <si>
    <t>Klimatizimi, ngrohja dhe aerosja</t>
  </si>
  <si>
    <t>Gjithesejt  (G=A+B+C+D)</t>
  </si>
  <si>
    <t>5. 10</t>
  </si>
  <si>
    <t xml:space="preserve">Mikrovale inoks jo montuese, kapaciteti 20L, fuqia 800W, 3-5 nivele te fuqise, </t>
  </si>
  <si>
    <t>Pllakë montuese qeramike (montuese) 4+1 sipërfaqe te ngrohjes, 9 nivele të nxehtësisë, komandim mekanik, Indikator i nxehtësisë, Përmasat: 58.3x4.8x51.3 cm me 4 elektrike.</t>
  </si>
  <si>
    <t>Të gjitha elementet e teknikës së bardhë si dhe i gjithe materiali I perdorur duhet të përcillen me çertifikata dhe ateste të prodhuesit e shteteve te BE-se gjatë fazës së dorëzimit të ofertave. Klasi I energjise per te gjitha elementet e teknikes se bardhe duhet te jete minimum A++. Garancion min 5 vjecar.</t>
  </si>
  <si>
    <t>Furnizmi dhe montimi i  Frigoriferit montues, FreshSense, Klasa energjisë: A++, Kapaciteti neto: 319 L, VitaFresh plus Box, Shpenzimet e energjisë: 116 kWh /vit, Përmasat: 177.5x56x55cm, Niveli i zhurmës: 37dB</t>
  </si>
  <si>
    <t>Furnizimi, blerja dhe montimi i folieve te akullta.</t>
  </si>
  <si>
    <t xml:space="preserve">Ngrohëse elektrike e ujit/ Ketle
• Karkasë e zinguar dhe e lyer: xham
• Gjatësi a kabllos: 1m
• Dimensionet: 21.7x23.7x16 cm
• Fuqia e instaluar: 2,200 w
• Ngjyra: e bardhë
</t>
  </si>
  <si>
    <t xml:space="preserve">Lavaman inoks ANDANO 700-IF/A, 70x50x19cm, te perfshihen sifoni, gypat per uje te nxehte dhe te ftohte dhe te gjitha pjeset e nevojshme deri ne funksionalizimin e saj.
Dorezat e dollapeve duhet ne forme D, nga kromi, ngjyra satin chrome, dim 160 x 13 x 32 mm, ose te ngjashme me konfirmim nga Menaxheri i Projektit.
Siperfaqja punuese-derrasa e punes te jete kuarc me trashesi 3cm, ngjyra e bardhe me kapilar te hirte, ose Laminam/dekton 1,2cm trashesi.Siperfaqja punuese duhet te jete rezistente ndaj nxehtesise, goditjeve, gerrvishjeve dhe lageshtise.  Te parashifen edhe prerjet per montimin e lavamanit dhe pllakes se qeramikes si dhe krijimi I kendeve sipas standardeve. Paraprakisht te aprovohet nga O.Mbikqyres para furnizimit;
Bateri( qezme)- inoks Blanco Mili, me mundesi rrotulimi 360°, gjatesi min 310mm dhe thellesi 244mm;
Aspirator inoks jo montues 60cm, me filtera alumini, drita led, max 90dB, Klasa energjisë A++;
Pozicioni përfshinë të gjitha materialet e imëta (dorëzat, distancerat, bravat, etj) modelet e të cilave përzgjidhen nga organi mbikqyrës, si dhe punët tjera të nevojshme që ky aktivitet të jetë i përfunduar, poashtu duhet te prezentohen një prototip dhe të merr miratimin nga organi mbikqyrës për të vazhduar me punimin e modeleve tjera. Prodhuesi duhet ti respektoj të gjitha normat teknike Europiane dhe të garantoj për produktin e tij së paku 5 vite.
</t>
  </si>
  <si>
    <t xml:space="preserve">Furnizimi montimi dyshemese se laminatit eko. Laminati duhet të jetë me trashësi 8 mm. Përpara blerjes dhe furnizmit me material, te dorëzohen mostrat (min. dy dërrasa, një mostër bazamenti, shtresat e izolimit dhe te izolimit akustik dhe lajsnet e dilatimit) te mbikëqyrja për miratim.
Sistemi i shtrimit duhet të jetë pa aplikimin e ngjitesit por me ("me klik") – dysheme notuese.
Pllakat e laminuara duhet të jenë rezistente ndaj ndikimeve mekanike, rezistente ne abrasion dhe shpenzim, dhe rrezatimit UV. Garancioni i prodhuesit duhet të jetë min. 5 vite. Shife Shtojcen B
</t>
  </si>
  <si>
    <t>Demolimi i dyshemese ekzistuese nga laminati kati 1,2 dhe 3 dhe te gjitha shtresave te demtuara nen te ( tepison, etj). Te kihet kujdes gjate demolimit te mos demtohen shtresat e shendosha mbi te cilat do te vendoset laminati i ri largimi i materialit ne deponi, pastrimi i ambientit pas largimit.</t>
  </si>
  <si>
    <t>Zhvendosja e komplet inventarit në të gjitha kthinat në Bodrum, para ngjyrosjes së mureve, si dhe të njejtat të kthehen në kthinat që I përcakton ekipi mbikqyrës.</t>
  </si>
  <si>
    <t>10.4</t>
  </si>
  <si>
    <t>Furnizimi, punimi dhe montimi i raftave nga konstruksioni i metalit për Arhivë. Dimensionet e raftit ( Gjatësi L= 160 cm, gjersi b= 50cm dhe lartësi h=220cm). Vertikalet duhet të punohen nga profilet (60x60x3)mm me lartësi 220cm, gjithsej 6  vertikale me gjatësi profili L=13.2 m' për copë. Horizontalet duhet të punohen nga profilet metalike (40x40x2.5) mm, gjithsej 5 horizontale me gjatësi profili L=23.5 m' për copë. Llamarina me trashësi t=1.0 mm duhet të punohet e tillë qe te jetë fleksibile, pjesa para dhe mbrapa nga 2 cm të lakohet ne kënd 90 shkallë, gjeresi 54 cm dhe gjatësi 86 cm, gjithsej 10 copë me sipërfaqe totale për një raft 4.64m² . Pllaka metalike me dimensione (100x100x2)mm të cilat vendosen në pjesë e poshtme të vertikaleve, gjithsej 6 copë. I tërë konstruksioni metalik duhet të punohet, saldohet me kujdes, pastrohet e më pas i njejti të zingtohet, sipas standardeve per zingetim te metaleve.</t>
  </si>
  <si>
    <t>Demontimi I elementeve të sanitarisë (WC guaska,lavamanë,pisuarë,dhe të gjitha elementeve përcjellëse),
Demontimi duhet të bëhet me kujdesë dhe të mos dëmtohen,të deponohen në një vend ku e cakton organi mbikqyrës pasi që të njëjtat pas përfundimit të punimeve tjera të  duhet të montohen.</t>
  </si>
  <si>
    <t>Në çmim duhet të parashihet blerja, montimi, lidhja dhe materialet instaluese. Pajisjet që duhet të  ndërrohen ne kuadrot ekzistuese përcaktohen sipas nevojës për zëvendësimin e tyre.</t>
  </si>
  <si>
    <t>Furnizimi si dhe montimi I trupit ndriçues LED, 45W me dimensione 595mmx595mm x 12 mm për montim në amstrong, tensioni 175-260 V AC, 3600LM, 6500K, &gt;30000 , 1200 , Klasa I, IP 40</t>
  </si>
  <si>
    <t>Furnizimi dhe montimi I ndricueseve LED 18W alumin me diameter 15cm në forme rrethore  per montim ne pllafon. Dizajnin e ndricueseve do ta përzgjedh mbikëqyrja e kontratës gjatë realizimit të punimeve</t>
  </si>
  <si>
    <t>Furnizimi dhe montimi I ndricueseve LED 20W alumin me dimensione 1200mmx70mmx50 mm, per montim ne mure mbi pasqyret ne toalete. Dizajnin e ndricueseve do ta përzgjedh mbikëqyrja e kontratës gjatë realizimit të punimeve</t>
  </si>
  <si>
    <t>Furnizimi dhe montimi I ndricueseve LED  dekorative 10W per montim ne mure të shkalleve . Dizajnin e ndricueseve dhe specifikimet tjera do të I  përzgjedh mbikëqyrja e kontratës gjatë realizimit të punimeve</t>
  </si>
  <si>
    <t>Furnizimi dhe montimi I ndricueseve LED  50W në formë rrethore per montim të jashtëm në hyrje të objektit  . Dizajnin e ndricueseve dhe specifikimet tjera do të I  përzgjedh mbikëqyrja e kontratës gjatë realizimit të punimeve</t>
  </si>
  <si>
    <t xml:space="preserve">Porosia dhe furnizimi I deres se plastikes per tabelen shperndarese </t>
  </si>
  <si>
    <r>
      <rPr>
        <b/>
        <sz val="12"/>
        <rFont val="Calibri"/>
        <family val="2"/>
      </rPr>
      <t>Masat e sigurise:</t>
    </r>
    <r>
      <rPr>
        <sz val="12"/>
        <rFont val="Calibri"/>
        <family val="2"/>
      </rPr>
      <t xml:space="preserve"> Duhet të jene në nivelin më të lartë për arsye të ruajtjes së shëndetit të personave që punojnë dhe jetojnë afër punishtes. Gjatë fazës së dorëzimit të ofertave Operatori Ekonomik duhet të dorëzoj Projektin e Organizimit të Kantierit me të gjitha objektet percjellëse të përkohshme, mënyrën e montimit dhe demontimit të tyre si dhe kohezgjatjen, zyren e perkohshme, ndërtimin e rrugës së perkohshme, sinjalizimin e kantierit, tabelen informuese në hyrje të kantierit dhe skemën e rregullimit të kantierit, dhe vendosjen e materialeve në te, rrethimin e kantierit, te gjitha keto sipas ligjeve e rregulloreve në fuqi ne Republiken e Kosoves. Të gjitha këto duhen apovuar paraprakisht para fillimit te punimeve edhe nga Menaxheri I kontratës.  
</t>
    </r>
    <r>
      <rPr>
        <b/>
        <sz val="12"/>
        <rFont val="Calibri"/>
        <family val="2"/>
      </rPr>
      <t xml:space="preserve">Sqarim: </t>
    </r>
    <r>
      <rPr>
        <sz val="12"/>
        <rFont val="Calibri"/>
        <family val="2"/>
      </rPr>
      <t xml:space="preserve">Meqenëse gjatë renovimit objekti I Komunës do të jetë funksional dhe do të punoj me kapacitet të plotë, organizimi I kantierit duhet të parashef hyrje-dalje për O.E , furnizimimin me material, pastrimin mbas demolimit dhe shfrytëzimin e shkallëve të emergjences dhe jo shkallëve interne të objektit për bartje të materialeve te reja dhe atyre të demoluara dhe jo përdorimin e ashensorit për bartje të materialit ndërtimor. E preferueshme eshte qe O.E te montoj Ashensor te jashtem deri ne kryerjen e punimeve. Gjatë hartimit te Projektit të Organizimit të Kantierit të kihet parasyshë që hyrja kryesore e objektit nuk do të përdoret për punë te renovimit, bartje të materialeve te reja e as materialeve të demoluara dhe objekteve tjera përcjellëse. Pas demolimit hapësirat duhen të pastrohen dhe mirëmbahen. 
</t>
    </r>
  </si>
  <si>
    <r>
      <t>Demolimi dhe largimi i materialit te mbulesës së kulmit te pjerret me te gjita elementet përcjellse: llamarina e valezuar, listelat, kontralistelat si dhe drrasimi I kulmit. Llogaria ne m</t>
    </r>
    <r>
      <rPr>
        <vertAlign val="superscript"/>
        <sz val="12"/>
        <rFont val="Calibri"/>
        <family val="2"/>
      </rPr>
      <t xml:space="preserve">2. </t>
    </r>
  </si>
  <si>
    <r>
      <t>m</t>
    </r>
    <r>
      <rPr>
        <vertAlign val="superscript"/>
        <sz val="12"/>
        <rFont val="Calibri"/>
        <family val="2"/>
      </rPr>
      <t>2</t>
    </r>
  </si>
  <si>
    <r>
      <t>Demolimi dhe largimi i materialit te mureve ndarese te brendshme te nyjeve sanitare nga materiali i argjiles d=20cm. Demolimi i mureve te realizohet sipas projektit, dhe te kalkulohet per m</t>
    </r>
    <r>
      <rPr>
        <vertAlign val="superscript"/>
        <sz val="12"/>
        <rFont val="Calibri"/>
        <family val="2"/>
      </rPr>
      <t>2.</t>
    </r>
  </si>
  <si>
    <r>
      <t>Demolimi dhe largimi i materialit te mureve ndarese te brendshme. Demolimi i mureve te realizohet sipas projektit, dhe te kalkulohet per m</t>
    </r>
    <r>
      <rPr>
        <vertAlign val="superscript"/>
        <sz val="12"/>
        <rFont val="Calibri"/>
        <family val="2"/>
      </rPr>
      <t>2.</t>
    </r>
  </si>
  <si>
    <r>
      <t>m</t>
    </r>
    <r>
      <rPr>
        <vertAlign val="superscript"/>
        <sz val="12"/>
        <rFont val="Calibri"/>
        <family val="2"/>
      </rPr>
      <t>3</t>
    </r>
  </si>
  <si>
    <r>
      <t>Demolimi (gerryerja) dhe largimi i pllakave ballore nga qeramika tek muri i jashtem  i ashensoreve ne secilin kat. Siperfaqja demoluese llogaritet ne m</t>
    </r>
    <r>
      <rPr>
        <sz val="12"/>
        <rFont val="Calibri"/>
        <family val="2"/>
      </rPr>
      <t>². Në cmim te llogaritet edhe demolimi i instalimeve të ndryshme të improvizuara dhe të shtuara mbi dhe nën sipërfaqet e mureve (prizat,kabllot, ndërprerësat,llampat, tabelja komanduese etj.)</t>
    </r>
  </si>
  <si>
    <r>
      <t>Demolimi (gerryerja) dhe largimi i mermerit nga dy sporteletne hyrje te objektit,(sigurimi dhe posta). Siperfaqja demoluese llogaritet ne m</t>
    </r>
    <r>
      <rPr>
        <sz val="12"/>
        <rFont val="Calibri"/>
        <family val="2"/>
      </rPr>
      <t>². Në cmim te llogaritet edhe demolimi i instalimeve të ndryshme të improvizuara dhe të shtuara mbi dhe nën sipërfaqet e mureve (prizat, kabllot, ndërprerësat, llampat, etj.)</t>
    </r>
  </si>
  <si>
    <r>
      <t xml:space="preserve">Furnizimi me material si dhe punimi i ujëdaljeve për ulluqet vertikale - ujemarresi 160x160mm (horizontal) I punuar nga llamarina e prokromit dhe e vendosur ne nivelin e siperfaqes </t>
    </r>
    <r>
      <rPr>
        <sz val="12"/>
        <rFont val="Calibri"/>
        <family val="2"/>
      </rPr>
      <t>me rrjeten ujimarrese nga qeliku jokorediv.</t>
    </r>
  </si>
  <si>
    <r>
      <t>Furnizimi me material si dhe punimi i pllafonit të varun tipi"Armstrong", për zyre dhe koridore, sistemi</t>
    </r>
    <r>
      <rPr>
        <b/>
        <sz val="12"/>
        <rFont val="Calibri"/>
        <family val="2"/>
      </rPr>
      <t xml:space="preserve"> THERMATEX Alpha Hygena</t>
    </r>
    <r>
      <rPr>
        <sz val="12"/>
        <rFont val="Calibri"/>
        <family val="2"/>
      </rPr>
      <t>,  përfshi konstruksionin mbajtes adekuat ne modulin 60x60cm. Ne vendet ku ka nevoje</t>
    </r>
  </si>
  <si>
    <t>Grryerja dhe pastrimi I sipërfaqeve të dëmtuara të mureve në Bodrum, ngarkimi dhe transporti në deponi te qytetit, min 15km larg.</t>
  </si>
  <si>
    <t>Furnizimi dhe montimi i deres nga PVC (alumin)  ne tuaetin e ri  me dimensione 110x210  cm e  kualitet te larte, me mekanizem perkates per hapje dhe mbyllje, sipas standardeve te ketij lloji. Ne çmim te kalkulohet edhe furnizimi me material dhe sanimi I perimetrit perreth deres me te gjitha elementet tjera.</t>
  </si>
  <si>
    <t>Kuzhina</t>
  </si>
  <si>
    <t xml:space="preserve">Furnizimi, blerja dhe vendosja ne vend e ulëseve me këto specifika:     Materiali Lëkurë artificiale, sfungjer Densiteti i sfungjerit: 28 kg/m³, dru i shtresuar, çelik
Materiali Ulësja: Sfungjer, PU (poliuretan), dru i shtresuar, Mbështetësja: Sfungjer, PU (poliuretan), dru i shtresuar, Këmbëza: Çelik
Ulësja Pëlhura: PU (poliuretan)
Mbështetësja Pëlhura: PU (poliuretan),  
Trajtimi Ngjyrë e pjekur
Mbushja Ulësja dhe mbështetësja
Ngjyra Zezë, Lisi
Përmasa (montuar) Gjerësia: 44 cm, Lartësia: 87 cm, Thellësia: 53 cm
Lartësia e ulëses 44
Thellësia e ulëses 36
Statusi i montimit Vetë montim
Pesha 6 kg
Ngarkesa maksimale 110 kg .Modeli sipas fotos ose e ngjashme.
</t>
  </si>
  <si>
    <t xml:space="preserve">Furnizimi, blerja dhe montimi i tavolinës për kuzhinë me dimensione: 80x80cm dhe h=75. 
Materiali: Pjesa e sipërme: pllakë zdrukthi melaminë e fisnikëruar me trashësi t=26m                                                                                         Këmbët: profile metalike me prerje tërthore 40x40mm                                                                                       Kapacitetit për max. 4 persona; Modeli sipas skicë ose e ngjashme.
</t>
  </si>
  <si>
    <t>Furnizimi dhe montimi i karrigeve profesionale  levizese per zyre me specifika:
Lloji i karriges me mbeshtetje te larte
Mekanizmi: me mekanizem Synchro ST-per rregullimin e lartesise se uljes, sinkronizim i mekanizmit me pershtatje automatike te mbeshteteses se shpines perkitazi me peshen e personit.
Mbeshteteset e duarve:P59PU- lartesi e ndryshueshme e mbeshteteseve te dores (80mm), meshtetesja rreshqitese9+/- 50mm)me distance (+/-30mm)-ngjyra e mbeshteteseve te dores e zeze.
Ulësja: Sfungjer i formuar ne te ftohte me densitet 65kg/m3,plastike, dru, mveshja me poliester  me ngjyre: Hiri -Synergy LDS08
Këmbëza-baza:  forma me  pese kembeza, materiali krom( alumin i poliruar)
Ngjyra: Hiri -Synergy LDS08. 
Përmasa (montuar) :Gjerësia e pergjithshme: 72 cm,gjeresia e shpines 46, Lartësia e pergjithshme: 102-115 cm, Thellësia 66cm;
Shtojca A</t>
  </si>
  <si>
    <t>6. 10</t>
  </si>
  <si>
    <t>Larja dhe pastrimi i te gjitha siperfaqeve nga porcelani dhe qeramika me makina speciale me avull, si muret e shkalleve, pllakat e murit dhe dyshemese ne banjo, kuzhina, muri ballor tek hyrja e liftit dhe te tjera.</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</si>
</sst>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0.0"/>
    <numFmt numFmtId="187" formatCode="#,##0.00\ [$€-1]"/>
    <numFmt numFmtId="188" formatCode="#,##0.0\ [$€-1]"/>
    <numFmt numFmtId="189" formatCode="0.000000"/>
    <numFmt numFmtId="190" formatCode="&quot;€&quot;\ #,##0.00"/>
    <numFmt numFmtId="191" formatCode="#,##0.0"/>
    <numFmt numFmtId="192" formatCode="#,##0.00\ [$€-1];[Red]\-#,##0.00\ [$€-1]"/>
    <numFmt numFmtId="193" formatCode="&quot;€&quot;\ #,##0.00;[Red]\-&quot;€&quot;\ #,##0.00;;"/>
    <numFmt numFmtId="194" formatCode="#,##0.0\ &quot;ден.&quot;"/>
    <numFmt numFmtId="195" formatCode="######&quot;-&quot;###"/>
    <numFmt numFmtId="196" formatCode="_ * #,##0.00_)\ [$€-1]_ ;_ * \(#,##0.00\)\ [$€-1]_ ;_ * &quot;-&quot;??_)\ [$€-1]_ ;_ @_ "/>
    <numFmt numFmtId="197" formatCode="_ * #,##0.0_)\ [$€-1]_ ;_ * \(#,##0.0\)\ [$€-1]_ ;_ * &quot;-&quot;??_)\ [$€-1]_ ;_ @_ "/>
    <numFmt numFmtId="198" formatCode="_ * #,##0.000_)\ [$€-1]_ ;_ * \(#,##0.000\)\ [$€-1]_ ;_ * &quot;-&quot;??_)\ [$€-1]_ ;_ @_ "/>
    <numFmt numFmtId="199" formatCode="_ * #,##0.0000_)\ [$€-1]_ ;_ * \(#,##0.0000\)\ [$€-1]_ ;_ * &quot;-&quot;??_)\ [$€-1]_ ;_ @_ "/>
    <numFmt numFmtId="200" formatCode="_-* #,##0.0\ [$€-408]_-;\-* #,##0.0\ [$€-408]_-;_-* &quot;-&quot;?\ [$€-408]_-;_-@_-"/>
    <numFmt numFmtId="201" formatCode="_([$€-2]\ * #,##0.00_);_([$€-2]\ * \(#,##0.00\);_([$€-2]\ * &quot;-&quot;??_);_(@_)"/>
    <numFmt numFmtId="202" formatCode="&quot;Yes&quot;;&quot;Yes&quot;;&quot;No&quot;"/>
    <numFmt numFmtId="203" formatCode="&quot;True&quot;;&quot;True&quot;;&quot;False&quot;"/>
    <numFmt numFmtId="204" formatCode="&quot;On&quot;;&quot;On&quot;;&quot;Off&quot;"/>
    <numFmt numFmtId="205" formatCode="[$€-2]\ #,##0.00_);[Red]\([$€-2]\ #,##0.00\)"/>
    <numFmt numFmtId="206" formatCode="#,##0.00\ [$€-1];[Red]#,##0.00\ [$€-1]"/>
    <numFmt numFmtId="207" formatCode="_-&quot;£&quot;* #,##0.00_-;\-&quot;£&quot;* #,##0.00_-;_-&quot;£&quot;* &quot;-&quot;??_-;_-@_-"/>
    <numFmt numFmtId="208" formatCode="_-* #,##0.00\ [$€-403]_-;\-* #,##0.00\ [$€-403]_-;_-* &quot;-&quot;??\ [$€-403]_-;_-@_-"/>
    <numFmt numFmtId="209" formatCode="_-* #,##0.00\ _€_-;\-* #,##0.00\ _€_-;_-* &quot;-&quot;??\ _€_-;_-@_-"/>
    <numFmt numFmtId="210" formatCode="#,##0.00\ &quot;€&quot;"/>
    <numFmt numFmtId="211" formatCode="_(* #,##0.0_);_(* \(#,##0.0\);_(* &quot;-&quot;??_);_(@_)"/>
    <numFmt numFmtId="212" formatCode="_(* #,##0_);_(* \(#,##0\);_(* &quot;-&quot;??_);_(@_)"/>
    <numFmt numFmtId="213" formatCode="_(&quot;€&quot;* #,##0.00_);_(&quot;€&quot;* \(#,##0.00\);_(&quot;€&quot;* &quot;-&quot;??_);_(@_)"/>
  </numFmts>
  <fonts count="85">
    <font>
      <sz val="10"/>
      <name val="Arial"/>
      <family val="0"/>
    </font>
    <font>
      <sz val="12"/>
      <color indexed="8"/>
      <name val="Arial MT"/>
      <family val="0"/>
    </font>
    <font>
      <sz val="9"/>
      <name val="Arial"/>
      <family val="2"/>
    </font>
    <font>
      <b/>
      <sz val="12"/>
      <name val="Arial"/>
      <family val="2"/>
    </font>
    <font>
      <sz val="8"/>
      <name val="Arial"/>
      <family val="2"/>
    </font>
    <font>
      <sz val="12"/>
      <color indexed="8"/>
      <name val="Calibri"/>
      <family val="2"/>
    </font>
    <font>
      <sz val="12"/>
      <color indexed="8"/>
      <name val="Arial"/>
      <family val="2"/>
    </font>
    <font>
      <sz val="12"/>
      <name val="Calibri"/>
      <family val="2"/>
    </font>
    <font>
      <sz val="22"/>
      <name val="Arial"/>
      <family val="2"/>
    </font>
    <font>
      <sz val="12"/>
      <name val="Arial"/>
      <family val="2"/>
    </font>
    <font>
      <b/>
      <sz val="12"/>
      <color indexed="8"/>
      <name val="Arial"/>
      <family val="2"/>
    </font>
    <font>
      <vertAlign val="superscript"/>
      <sz val="10"/>
      <name val="Arial"/>
      <family val="2"/>
    </font>
    <font>
      <sz val="14"/>
      <name val="Arial"/>
      <family val="2"/>
    </font>
    <font>
      <sz val="11"/>
      <name val="Arial"/>
      <family val="2"/>
    </font>
    <font>
      <b/>
      <sz val="12"/>
      <name val="Calibri"/>
      <family val="2"/>
    </font>
    <font>
      <b/>
      <sz val="11"/>
      <name val="Arial"/>
      <family val="2"/>
    </font>
    <font>
      <vertAlign val="superscrip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10"/>
      <color indexed="8"/>
      <name val="Arial Unicode MS"/>
      <family val="2"/>
    </font>
    <font>
      <b/>
      <sz val="14"/>
      <name val="Calibri"/>
      <family val="2"/>
    </font>
    <font>
      <sz val="11"/>
      <name val="Calibri"/>
      <family val="2"/>
    </font>
    <font>
      <b/>
      <sz val="11"/>
      <name val="Calibri"/>
      <family val="2"/>
    </font>
    <font>
      <sz val="12"/>
      <color indexed="10"/>
      <name val="Calibri"/>
      <family val="2"/>
    </font>
    <font>
      <sz val="12"/>
      <color indexed="8"/>
      <name val="Arial Narrow"/>
      <family val="2"/>
    </font>
    <font>
      <sz val="11"/>
      <color indexed="8"/>
      <name val="Arial"/>
      <family val="2"/>
    </font>
    <font>
      <sz val="10"/>
      <color indexed="8"/>
      <name val="Arial"/>
      <family val="2"/>
    </font>
    <font>
      <b/>
      <sz val="14"/>
      <color indexed="8"/>
      <name val="Arial"/>
      <family val="2"/>
    </font>
    <font>
      <b/>
      <sz val="10"/>
      <color indexed="8"/>
      <name val="Calibri"/>
      <family val="2"/>
    </font>
    <font>
      <b/>
      <sz val="10"/>
      <color indexed="8"/>
      <name val="Arial Unicode MS"/>
      <family val="2"/>
    </font>
    <font>
      <b/>
      <sz val="12"/>
      <color indexed="8"/>
      <name val="Calibri"/>
      <family val="2"/>
    </font>
    <font>
      <i/>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Arial Unicode MS"/>
      <family val="2"/>
    </font>
    <font>
      <sz val="12"/>
      <color theme="1"/>
      <name val="Calibri"/>
      <family val="2"/>
    </font>
    <font>
      <sz val="12"/>
      <color theme="1"/>
      <name val="Arial Narrow"/>
      <family val="2"/>
    </font>
    <font>
      <sz val="12"/>
      <color rgb="FF000000"/>
      <name val="Calibri"/>
      <family val="2"/>
    </font>
    <font>
      <sz val="12"/>
      <color rgb="FFFF0000"/>
      <name val="Calibri"/>
      <family val="2"/>
    </font>
    <font>
      <sz val="12"/>
      <color theme="1"/>
      <name val="Arial"/>
      <family val="2"/>
    </font>
    <font>
      <sz val="11"/>
      <color theme="1"/>
      <name val="Arial"/>
      <family val="2"/>
    </font>
    <font>
      <b/>
      <sz val="12"/>
      <color theme="1"/>
      <name val="Arial"/>
      <family val="2"/>
    </font>
    <font>
      <sz val="10"/>
      <color theme="1"/>
      <name val="Arial"/>
      <family val="2"/>
    </font>
    <font>
      <b/>
      <sz val="14"/>
      <color theme="1"/>
      <name val="Arial"/>
      <family val="2"/>
    </font>
    <font>
      <b/>
      <sz val="10"/>
      <color theme="1"/>
      <name val="Calibri"/>
      <family val="2"/>
    </font>
    <font>
      <b/>
      <sz val="10"/>
      <color theme="1"/>
      <name val="Arial Unicode MS"/>
      <family val="2"/>
    </font>
    <font>
      <b/>
      <sz val="12"/>
      <color theme="1"/>
      <name val="Calibri"/>
      <family val="2"/>
    </font>
    <font>
      <i/>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right/>
      <top style="medium"/>
      <bottom>
        <color indexed="63"/>
      </bottom>
    </border>
    <border>
      <left>
        <color indexed="63"/>
      </left>
      <right style="thin"/>
      <top style="medium"/>
      <bottom>
        <color indexed="63"/>
      </bottom>
    </border>
    <border>
      <left style="medium"/>
      <right style="medium"/>
      <top>
        <color indexed="63"/>
      </top>
      <bottom style="thin"/>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top/>
      <bottom style="mediu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right/>
      <top style="thin"/>
      <bottom style="thin"/>
    </border>
    <border>
      <left style="medium"/>
      <right/>
      <top/>
      <bottom style="medium"/>
    </border>
    <border>
      <left style="thin"/>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top style="thin"/>
      <bottom style="thin"/>
    </border>
    <border>
      <left style="medium"/>
      <right>
        <color indexed="63"/>
      </right>
      <top>
        <color indexed="63"/>
      </top>
      <bottom>
        <color indexed="63"/>
      </bottom>
    </border>
    <border>
      <left/>
      <right/>
      <top style="hair"/>
      <bottom style="hair"/>
    </border>
    <border>
      <left>
        <color indexed="63"/>
      </left>
      <right style="thin"/>
      <top style="thin"/>
      <bottom style="thin"/>
    </border>
    <border>
      <left style="medium"/>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color indexed="63"/>
      </top>
      <bottom style="thin"/>
    </border>
    <border>
      <left style="medium"/>
      <right style="thin"/>
      <top style="medium"/>
      <bottom>
        <color indexed="63"/>
      </bottom>
    </border>
    <border>
      <left style="thin"/>
      <right>
        <color indexed="63"/>
      </right>
      <top style="thin"/>
      <bottom style="thin"/>
    </border>
    <border>
      <left style="thin"/>
      <right/>
      <top/>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right style="thin"/>
      <top/>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color indexed="63"/>
      </top>
      <bottom style="thin"/>
    </border>
    <border>
      <left style="medium"/>
      <right style="medium"/>
      <top>
        <color indexed="63"/>
      </top>
      <bottom style="medium"/>
    </border>
    <border>
      <left style="medium"/>
      <right style="thin"/>
      <top style="thin"/>
      <bottom style="medium"/>
    </border>
    <border>
      <left style="thin"/>
      <right>
        <color indexed="63"/>
      </right>
      <top>
        <color indexed="63"/>
      </top>
      <bottom style="thin"/>
    </border>
    <border>
      <left style="thin"/>
      <right>
        <color indexed="63"/>
      </right>
      <top style="thin"/>
      <bottom style="medium"/>
    </border>
    <border>
      <left style="medium"/>
      <right>
        <color indexed="63"/>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medium"/>
      <bottom style="medium"/>
    </border>
    <border>
      <left>
        <color indexed="63"/>
      </left>
      <right style="medium"/>
      <top style="medium"/>
      <bottom style="mediu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color indexed="63"/>
      </bottom>
    </border>
    <border>
      <left/>
      <right style="medium"/>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1" fillId="0" borderId="0">
      <alignmen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58">
    <xf numFmtId="0" fontId="0" fillId="0" borderId="0" xfId="0" applyAlignment="1">
      <alignment/>
    </xf>
    <xf numFmtId="0" fontId="2" fillId="0" borderId="0" xfId="0" applyFont="1" applyAlignment="1">
      <alignment/>
    </xf>
    <xf numFmtId="43" fontId="2" fillId="0" borderId="0" xfId="42" applyFont="1" applyAlignment="1">
      <alignment vertical="center"/>
    </xf>
    <xf numFmtId="0" fontId="2" fillId="0" borderId="0" xfId="0" applyFont="1" applyAlignment="1">
      <alignment horizontal="center" vertical="center"/>
    </xf>
    <xf numFmtId="187" fontId="2" fillId="0" borderId="0" xfId="0" applyNumberFormat="1" applyFont="1" applyAlignment="1">
      <alignment horizontal="right" vertical="center"/>
    </xf>
    <xf numFmtId="4" fontId="2" fillId="0" borderId="0" xfId="42" applyNumberFormat="1" applyFont="1" applyAlignment="1">
      <alignment horizontal="center" vertical="center"/>
    </xf>
    <xf numFmtId="0" fontId="70" fillId="0" borderId="10" xfId="0" applyFont="1" applyFill="1" applyBorder="1" applyAlignment="1">
      <alignment horizontal="center" vertical="center"/>
    </xf>
    <xf numFmtId="4" fontId="70" fillId="0" borderId="10" xfId="0" applyNumberFormat="1" applyFont="1" applyFill="1" applyBorder="1" applyAlignment="1">
      <alignment horizontal="center" vertical="center"/>
    </xf>
    <xf numFmtId="0" fontId="70" fillId="0" borderId="10" xfId="0" applyFont="1" applyBorder="1" applyAlignment="1">
      <alignment horizontal="center" vertical="center"/>
    </xf>
    <xf numFmtId="4" fontId="70" fillId="0" borderId="10" xfId="0" applyNumberFormat="1" applyFont="1" applyBorder="1" applyAlignment="1">
      <alignment horizontal="center" vertical="center"/>
    </xf>
    <xf numFmtId="0" fontId="70" fillId="0" borderId="10" xfId="0" applyFont="1" applyBorder="1" applyAlignment="1">
      <alignment horizontal="center" vertical="center" wrapText="1"/>
    </xf>
    <xf numFmtId="186"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187" fontId="0" fillId="0" borderId="0" xfId="0" applyNumberFormat="1" applyAlignment="1">
      <alignment vertical="center"/>
    </xf>
    <xf numFmtId="186" fontId="70" fillId="0" borderId="11" xfId="0" applyNumberFormat="1" applyFont="1" applyBorder="1" applyAlignment="1">
      <alignment horizontal="center" vertical="center"/>
    </xf>
    <xf numFmtId="187" fontId="70" fillId="0" borderId="12" xfId="0" applyNumberFormat="1" applyFont="1" applyFill="1" applyBorder="1" applyAlignment="1">
      <alignment vertical="center"/>
    </xf>
    <xf numFmtId="186" fontId="70" fillId="0" borderId="11" xfId="0" applyNumberFormat="1" applyFont="1" applyBorder="1" applyAlignment="1">
      <alignment horizontal="center" vertical="center" wrapText="1"/>
    </xf>
    <xf numFmtId="187" fontId="70" fillId="0" borderId="12" xfId="0" applyNumberFormat="1" applyFont="1" applyBorder="1" applyAlignment="1">
      <alignment vertical="center"/>
    </xf>
    <xf numFmtId="0" fontId="37" fillId="0" borderId="0" xfId="0" applyFont="1" applyAlignment="1">
      <alignment/>
    </xf>
    <xf numFmtId="0" fontId="70" fillId="0" borderId="10" xfId="0" applyFont="1" applyBorder="1" applyAlignment="1">
      <alignment horizontal="left" wrapText="1"/>
    </xf>
    <xf numFmtId="0" fontId="70" fillId="0" borderId="10" xfId="0" applyFont="1" applyBorder="1" applyAlignment="1">
      <alignment vertical="top" wrapText="1"/>
    </xf>
    <xf numFmtId="0" fontId="70" fillId="0" borderId="10" xfId="0" applyFont="1" applyBorder="1" applyAlignment="1">
      <alignment wrapText="1"/>
    </xf>
    <xf numFmtId="0" fontId="70" fillId="0" borderId="10" xfId="0" applyFont="1" applyFill="1" applyBorder="1" applyAlignment="1">
      <alignment horizontal="left" wrapText="1"/>
    </xf>
    <xf numFmtId="0" fontId="70" fillId="0" borderId="10" xfId="0" applyFont="1" applyFill="1" applyBorder="1" applyAlignment="1">
      <alignment horizontal="center" vertical="center" wrapText="1"/>
    </xf>
    <xf numFmtId="0" fontId="0" fillId="0" borderId="0" xfId="0" applyFont="1" applyAlignment="1">
      <alignment/>
    </xf>
    <xf numFmtId="187" fontId="70" fillId="0" borderId="13" xfId="0" applyNumberFormat="1" applyFont="1" applyFill="1" applyBorder="1" applyAlignment="1">
      <alignment vertical="center"/>
    </xf>
    <xf numFmtId="187" fontId="68" fillId="33" borderId="14" xfId="0" applyNumberFormat="1" applyFont="1" applyFill="1" applyBorder="1" applyAlignment="1">
      <alignment vertical="center"/>
    </xf>
    <xf numFmtId="4" fontId="70" fillId="0" borderId="15" xfId="0" applyNumberFormat="1" applyFont="1" applyBorder="1" applyAlignment="1">
      <alignment horizontal="center" vertical="center"/>
    </xf>
    <xf numFmtId="187" fontId="68" fillId="0" borderId="16" xfId="0" applyNumberFormat="1" applyFont="1" applyBorder="1" applyAlignment="1">
      <alignment vertical="center"/>
    </xf>
    <xf numFmtId="187" fontId="68" fillId="0" borderId="17" xfId="0" applyNumberFormat="1" applyFont="1" applyBorder="1" applyAlignment="1">
      <alignment vertical="center"/>
    </xf>
    <xf numFmtId="186" fontId="70" fillId="0" borderId="18" xfId="0" applyNumberFormat="1" applyFont="1" applyBorder="1" applyAlignment="1">
      <alignment vertical="center" wrapText="1"/>
    </xf>
    <xf numFmtId="186" fontId="70" fillId="0" borderId="19" xfId="0" applyNumberFormat="1" applyFont="1" applyBorder="1" applyAlignment="1">
      <alignment vertical="center" wrapText="1"/>
    </xf>
    <xf numFmtId="186" fontId="70" fillId="0" borderId="20" xfId="0" applyNumberFormat="1" applyFont="1" applyBorder="1" applyAlignment="1">
      <alignment vertical="center" wrapText="1"/>
    </xf>
    <xf numFmtId="187" fontId="68" fillId="0" borderId="21" xfId="0" applyNumberFormat="1" applyFont="1" applyBorder="1" applyAlignment="1">
      <alignment vertical="center"/>
    </xf>
    <xf numFmtId="186" fontId="68" fillId="0" borderId="16" xfId="0" applyNumberFormat="1" applyFont="1" applyBorder="1" applyAlignment="1">
      <alignment horizontal="center" vertical="center" wrapText="1"/>
    </xf>
    <xf numFmtId="186" fontId="68" fillId="0" borderId="17" xfId="0" applyNumberFormat="1" applyFont="1" applyBorder="1" applyAlignment="1">
      <alignment horizontal="center" vertical="center" wrapText="1"/>
    </xf>
    <xf numFmtId="0" fontId="68" fillId="33" borderId="22" xfId="0" applyFont="1" applyFill="1" applyBorder="1" applyAlignment="1">
      <alignment horizontal="right" vertical="center"/>
    </xf>
    <xf numFmtId="186" fontId="51" fillId="0" borderId="23" xfId="0" applyNumberFormat="1" applyFont="1" applyBorder="1" applyAlignment="1">
      <alignment horizontal="center" vertical="center"/>
    </xf>
    <xf numFmtId="0" fontId="51" fillId="0" borderId="24" xfId="0" applyFont="1" applyBorder="1" applyAlignment="1">
      <alignment horizontal="left" wrapText="1"/>
    </xf>
    <xf numFmtId="0" fontId="51" fillId="0" borderId="25" xfId="0" applyFont="1" applyFill="1" applyBorder="1" applyAlignment="1">
      <alignment horizontal="center" vertical="center"/>
    </xf>
    <xf numFmtId="0" fontId="51" fillId="33" borderId="26" xfId="0" applyFont="1" applyFill="1" applyBorder="1" applyAlignment="1">
      <alignment horizontal="center" vertical="center"/>
    </xf>
    <xf numFmtId="4" fontId="51" fillId="33" borderId="26" xfId="0" applyNumberFormat="1" applyFont="1" applyFill="1" applyBorder="1" applyAlignment="1">
      <alignment horizontal="center" vertical="center"/>
    </xf>
    <xf numFmtId="186" fontId="70" fillId="0" borderId="27" xfId="0" applyNumberFormat="1" applyFont="1" applyBorder="1" applyAlignment="1">
      <alignment horizontal="center" vertical="center" wrapText="1"/>
    </xf>
    <xf numFmtId="0" fontId="70" fillId="0" borderId="28" xfId="0" applyFont="1" applyBorder="1" applyAlignment="1">
      <alignment horizontal="left" wrapText="1"/>
    </xf>
    <xf numFmtId="0" fontId="70" fillId="0" borderId="28" xfId="0" applyFont="1" applyBorder="1" applyAlignment="1">
      <alignment horizontal="center" vertical="center"/>
    </xf>
    <xf numFmtId="4" fontId="70" fillId="0" borderId="28" xfId="0" applyNumberFormat="1" applyFont="1" applyBorder="1" applyAlignment="1">
      <alignment horizontal="center" vertical="center"/>
    </xf>
    <xf numFmtId="187" fontId="70" fillId="0" borderId="29" xfId="0" applyNumberFormat="1" applyFont="1" applyBorder="1" applyAlignment="1">
      <alignment vertical="center"/>
    </xf>
    <xf numFmtId="186" fontId="70" fillId="0" borderId="23" xfId="0" applyNumberFormat="1" applyFont="1" applyBorder="1" applyAlignment="1">
      <alignment horizontal="center" vertical="center"/>
    </xf>
    <xf numFmtId="0" fontId="71" fillId="0" borderId="24" xfId="0" applyFont="1" applyBorder="1" applyAlignment="1">
      <alignment horizontal="left" wrapText="1"/>
    </xf>
    <xf numFmtId="0" fontId="70" fillId="0" borderId="25" xfId="0" applyFont="1" applyFill="1" applyBorder="1" applyAlignment="1">
      <alignment horizontal="center" vertical="center"/>
    </xf>
    <xf numFmtId="0" fontId="70" fillId="0" borderId="28" xfId="0" applyFont="1" applyBorder="1" applyAlignment="1">
      <alignment horizontal="center" vertical="center" wrapText="1"/>
    </xf>
    <xf numFmtId="187" fontId="51" fillId="33" borderId="30" xfId="0" applyNumberFormat="1" applyFont="1" applyFill="1" applyBorder="1" applyAlignment="1">
      <alignment vertical="center"/>
    </xf>
    <xf numFmtId="186" fontId="68" fillId="0" borderId="21" xfId="0" applyNumberFormat="1" applyFont="1" applyBorder="1" applyAlignment="1">
      <alignment horizontal="center" vertical="center" wrapText="1"/>
    </xf>
    <xf numFmtId="0" fontId="7"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14" fillId="34" borderId="31" xfId="0" applyFont="1" applyFill="1" applyBorder="1" applyAlignment="1">
      <alignment horizontal="right" vertical="center"/>
    </xf>
    <xf numFmtId="0" fontId="41" fillId="33" borderId="32" xfId="0" applyFont="1" applyFill="1" applyBorder="1" applyAlignment="1">
      <alignment horizontal="center" vertical="center"/>
    </xf>
    <xf numFmtId="0" fontId="41" fillId="0" borderId="21" xfId="0" applyFont="1" applyBorder="1" applyAlignment="1">
      <alignment horizontal="center" vertical="center"/>
    </xf>
    <xf numFmtId="0" fontId="41" fillId="0" borderId="17" xfId="0" applyFont="1" applyBorder="1" applyAlignment="1">
      <alignment horizontal="center" vertical="center"/>
    </xf>
    <xf numFmtId="0" fontId="14" fillId="33" borderId="32" xfId="0" applyFont="1" applyFill="1" applyBorder="1" applyAlignment="1">
      <alignment horizontal="center" vertical="center"/>
    </xf>
    <xf numFmtId="0" fontId="39" fillId="33" borderId="31"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187" fontId="14" fillId="33" borderId="32" xfId="0" applyNumberFormat="1" applyFont="1" applyFill="1" applyBorder="1" applyAlignment="1">
      <alignment horizontal="right" vertical="center"/>
    </xf>
    <xf numFmtId="187" fontId="14" fillId="0" borderId="21" xfId="0" applyNumberFormat="1" applyFont="1" applyBorder="1" applyAlignment="1">
      <alignment vertical="center"/>
    </xf>
    <xf numFmtId="187" fontId="14" fillId="0" borderId="17" xfId="0" applyNumberFormat="1" applyFont="1" applyBorder="1" applyAlignment="1">
      <alignment vertical="center"/>
    </xf>
    <xf numFmtId="187" fontId="14" fillId="34" borderId="32" xfId="0" applyNumberFormat="1" applyFont="1" applyFill="1" applyBorder="1" applyAlignment="1">
      <alignment/>
    </xf>
    <xf numFmtId="0" fontId="2" fillId="0" borderId="0" xfId="0" applyFont="1" applyAlignment="1">
      <alignment vertical="top"/>
    </xf>
    <xf numFmtId="2" fontId="70" fillId="0" borderId="11" xfId="0" applyNumberFormat="1" applyFont="1" applyBorder="1" applyAlignment="1">
      <alignment horizontal="center" vertical="center"/>
    </xf>
    <xf numFmtId="0" fontId="37" fillId="0" borderId="0" xfId="0" applyFont="1" applyAlignment="1">
      <alignment wrapText="1"/>
    </xf>
    <xf numFmtId="0" fontId="68" fillId="33" borderId="35" xfId="0" applyFont="1" applyFill="1" applyBorder="1" applyAlignment="1">
      <alignment horizontal="right" vertical="center"/>
    </xf>
    <xf numFmtId="187" fontId="68" fillId="33" borderId="36" xfId="0" applyNumberFormat="1" applyFont="1" applyFill="1" applyBorder="1" applyAlignment="1">
      <alignment vertical="center"/>
    </xf>
    <xf numFmtId="187" fontId="7" fillId="0" borderId="0" xfId="0" applyNumberFormat="1" applyFont="1" applyAlignment="1">
      <alignment/>
    </xf>
    <xf numFmtId="0" fontId="7" fillId="0" borderId="10" xfId="0" applyFont="1" applyBorder="1" applyAlignment="1">
      <alignment horizontal="left" vertical="top" wrapText="1"/>
    </xf>
    <xf numFmtId="0" fontId="7" fillId="0" borderId="10" xfId="0" applyFont="1" applyBorder="1" applyAlignment="1">
      <alignment horizontal="center"/>
    </xf>
    <xf numFmtId="1" fontId="7" fillId="0" borderId="10" xfId="0" applyNumberFormat="1" applyFont="1" applyBorder="1" applyAlignment="1">
      <alignment horizontal="center"/>
    </xf>
    <xf numFmtId="0" fontId="42" fillId="0" borderId="10" xfId="0" applyFont="1" applyBorder="1" applyAlignment="1">
      <alignment horizontal="center"/>
    </xf>
    <xf numFmtId="186" fontId="7" fillId="0" borderId="12" xfId="0" applyNumberFormat="1" applyFont="1" applyBorder="1" applyAlignment="1">
      <alignment horizontal="center"/>
    </xf>
    <xf numFmtId="2" fontId="7" fillId="0" borderId="10" xfId="0" applyNumberFormat="1" applyFont="1" applyBorder="1" applyAlignment="1">
      <alignment horizontal="center"/>
    </xf>
    <xf numFmtId="2" fontId="7" fillId="0" borderId="12" xfId="0" applyNumberFormat="1" applyFont="1" applyBorder="1" applyAlignment="1">
      <alignment horizontal="center"/>
    </xf>
    <xf numFmtId="49" fontId="7" fillId="0" borderId="37" xfId="0" applyNumberFormat="1" applyFont="1" applyBorder="1" applyAlignment="1">
      <alignment horizontal="center" vertical="center"/>
    </xf>
    <xf numFmtId="0" fontId="7" fillId="0" borderId="38" xfId="0" applyFont="1" applyBorder="1" applyAlignment="1">
      <alignment horizontal="left" vertical="top" wrapText="1"/>
    </xf>
    <xf numFmtId="0" fontId="7" fillId="0" borderId="38" xfId="0" applyFont="1" applyBorder="1" applyAlignment="1">
      <alignment horizontal="center"/>
    </xf>
    <xf numFmtId="1" fontId="7" fillId="0" borderId="38" xfId="0" applyNumberFormat="1" applyFont="1" applyBorder="1" applyAlignment="1">
      <alignment horizontal="center"/>
    </xf>
    <xf numFmtId="2" fontId="7" fillId="0" borderId="38" xfId="0" applyNumberFormat="1" applyFont="1" applyBorder="1" applyAlignment="1">
      <alignment horizontal="center"/>
    </xf>
    <xf numFmtId="49" fontId="7" fillId="0" borderId="39" xfId="0" applyNumberFormat="1" applyFont="1" applyBorder="1" applyAlignment="1">
      <alignment horizontal="center" vertical="top"/>
    </xf>
    <xf numFmtId="1" fontId="7" fillId="0" borderId="10" xfId="0" applyNumberFormat="1" applyFont="1" applyBorder="1" applyAlignment="1">
      <alignment horizontal="center" wrapText="1"/>
    </xf>
    <xf numFmtId="49" fontId="7" fillId="0" borderId="40" xfId="0" applyNumberFormat="1" applyFont="1" applyBorder="1" applyAlignment="1">
      <alignment horizontal="center" vertical="top"/>
    </xf>
    <xf numFmtId="49" fontId="7" fillId="0" borderId="11" xfId="0" applyNumberFormat="1" applyFont="1" applyBorder="1" applyAlignment="1">
      <alignment horizontal="center" vertical="top"/>
    </xf>
    <xf numFmtId="0" fontId="7" fillId="0" borderId="10" xfId="60" applyFont="1" applyBorder="1" applyAlignment="1">
      <alignment horizontal="left" vertical="top" wrapText="1"/>
      <protection/>
    </xf>
    <xf numFmtId="0" fontId="7" fillId="0" borderId="15" xfId="60" applyFont="1" applyBorder="1" applyAlignment="1">
      <alignment horizontal="left" vertical="top" wrapText="1"/>
      <protection/>
    </xf>
    <xf numFmtId="0" fontId="5" fillId="0" borderId="41" xfId="60" applyFont="1" applyBorder="1" applyAlignment="1">
      <alignment horizontal="center"/>
      <protection/>
    </xf>
    <xf numFmtId="2" fontId="5" fillId="0" borderId="10" xfId="60" applyNumberFormat="1" applyFont="1" applyBorder="1" applyAlignment="1">
      <alignment horizontal="center"/>
      <protection/>
    </xf>
    <xf numFmtId="0" fontId="7" fillId="0" borderId="11" xfId="0" applyFont="1" applyBorder="1" applyAlignment="1">
      <alignment horizontal="center"/>
    </xf>
    <xf numFmtId="0" fontId="7" fillId="35" borderId="10" xfId="0" applyFont="1" applyFill="1" applyBorder="1" applyAlignment="1">
      <alignment wrapText="1"/>
    </xf>
    <xf numFmtId="0" fontId="7" fillId="0" borderId="42" xfId="0" applyFont="1" applyBorder="1" applyAlignment="1">
      <alignment horizontal="center"/>
    </xf>
    <xf numFmtId="0" fontId="72" fillId="0" borderId="38" xfId="0" applyFont="1" applyBorder="1" applyAlignment="1">
      <alignment horizontal="center"/>
    </xf>
    <xf numFmtId="0" fontId="42" fillId="0" borderId="43" xfId="0" applyFont="1" applyBorder="1" applyAlignment="1">
      <alignment horizontal="center"/>
    </xf>
    <xf numFmtId="0" fontId="72" fillId="0" borderId="34" xfId="0" applyFont="1" applyBorder="1" applyAlignment="1">
      <alignment horizontal="center" wrapText="1"/>
    </xf>
    <xf numFmtId="0" fontId="73" fillId="0" borderId="10" xfId="0" applyFont="1" applyBorder="1" applyAlignment="1">
      <alignment horizontal="center"/>
    </xf>
    <xf numFmtId="0" fontId="42" fillId="0" borderId="11" xfId="0" applyFont="1" applyBorder="1" applyAlignment="1">
      <alignment horizontal="center"/>
    </xf>
    <xf numFmtId="0" fontId="72" fillId="0" borderId="15" xfId="0" applyFont="1" applyBorder="1" applyAlignment="1">
      <alignment horizontal="center"/>
    </xf>
    <xf numFmtId="0" fontId="72" fillId="0" borderId="44" xfId="0" applyFont="1" applyBorder="1" applyAlignment="1">
      <alignment horizontal="left" wrapText="1"/>
    </xf>
    <xf numFmtId="0" fontId="72" fillId="0" borderId="10" xfId="0" applyFont="1" applyBorder="1" applyAlignment="1">
      <alignment horizontal="center"/>
    </xf>
    <xf numFmtId="0" fontId="72" fillId="0" borderId="34" xfId="0" applyFont="1" applyBorder="1" applyAlignment="1">
      <alignment wrapText="1"/>
    </xf>
    <xf numFmtId="0" fontId="72" fillId="0" borderId="10" xfId="0" applyFont="1" applyBorder="1" applyAlignment="1">
      <alignment wrapText="1"/>
    </xf>
    <xf numFmtId="2" fontId="7" fillId="0" borderId="10" xfId="0" applyNumberFormat="1" applyFont="1" applyBorder="1" applyAlignment="1">
      <alignment/>
    </xf>
    <xf numFmtId="0" fontId="72" fillId="0" borderId="42" xfId="0" applyFont="1" applyBorder="1" applyAlignment="1">
      <alignment wrapText="1"/>
    </xf>
    <xf numFmtId="0" fontId="72" fillId="0" borderId="42" xfId="0" applyFont="1" applyBorder="1" applyAlignment="1">
      <alignment horizontal="left" wrapText="1"/>
    </xf>
    <xf numFmtId="0" fontId="72" fillId="0" borderId="42" xfId="0" applyFont="1" applyBorder="1" applyAlignment="1">
      <alignment horizontal="center"/>
    </xf>
    <xf numFmtId="0" fontId="72" fillId="0" borderId="44" xfId="0" applyFont="1" applyBorder="1" applyAlignment="1">
      <alignment horizontal="center" wrapText="1"/>
    </xf>
    <xf numFmtId="0" fontId="72" fillId="0" borderId="45" xfId="0" applyFont="1" applyBorder="1" applyAlignment="1">
      <alignment horizontal="center"/>
    </xf>
    <xf numFmtId="0" fontId="72" fillId="35" borderId="10" xfId="0" applyFont="1" applyFill="1" applyBorder="1" applyAlignment="1">
      <alignment horizontal="center"/>
    </xf>
    <xf numFmtId="2" fontId="7" fillId="35" borderId="10" xfId="0" applyNumberFormat="1" applyFont="1" applyFill="1" applyBorder="1" applyAlignment="1">
      <alignment horizontal="center"/>
    </xf>
    <xf numFmtId="0" fontId="7" fillId="35" borderId="10" xfId="0" applyFont="1" applyFill="1" applyBorder="1" applyAlignment="1">
      <alignment horizontal="center" wrapText="1"/>
    </xf>
    <xf numFmtId="2" fontId="72" fillId="35" borderId="10" xfId="0" applyNumberFormat="1" applyFont="1" applyFill="1" applyBorder="1" applyAlignment="1">
      <alignment horizontal="center"/>
    </xf>
    <xf numFmtId="0" fontId="7" fillId="0" borderId="42" xfId="60" applyFont="1" applyBorder="1" applyAlignment="1">
      <alignment horizontal="left" vertical="top" wrapText="1"/>
      <protection/>
    </xf>
    <xf numFmtId="0" fontId="72" fillId="0" borderId="10" xfId="0" applyFont="1" applyBorder="1" applyAlignment="1">
      <alignment/>
    </xf>
    <xf numFmtId="2" fontId="7" fillId="0" borderId="38" xfId="0" applyNumberFormat="1" applyFont="1" applyBorder="1" applyAlignment="1">
      <alignment/>
    </xf>
    <xf numFmtId="0" fontId="72" fillId="0" borderId="38" xfId="0" applyFont="1" applyBorder="1" applyAlignment="1">
      <alignment/>
    </xf>
    <xf numFmtId="0" fontId="72" fillId="0" borderId="45" xfId="0" applyFont="1" applyBorder="1" applyAlignment="1">
      <alignment wrapText="1"/>
    </xf>
    <xf numFmtId="0" fontId="72" fillId="0" borderId="46" xfId="0" applyFont="1" applyBorder="1" applyAlignment="1">
      <alignment/>
    </xf>
    <xf numFmtId="0" fontId="72" fillId="0" borderId="46" xfId="0" applyFont="1" applyBorder="1" applyAlignment="1">
      <alignment horizontal="center"/>
    </xf>
    <xf numFmtId="2" fontId="7" fillId="0" borderId="46" xfId="0" applyNumberFormat="1" applyFont="1" applyBorder="1" applyAlignment="1">
      <alignment/>
    </xf>
    <xf numFmtId="0" fontId="74" fillId="0" borderId="0" xfId="0" applyFont="1" applyBorder="1" applyAlignment="1">
      <alignment vertical="center" wrapText="1"/>
    </xf>
    <xf numFmtId="0" fontId="74" fillId="0" borderId="0" xfId="0" applyFont="1" applyBorder="1" applyAlignment="1">
      <alignment horizontal="center" vertical="center" wrapText="1"/>
    </xf>
    <xf numFmtId="0" fontId="72" fillId="0" borderId="47" xfId="0" applyFont="1" applyBorder="1" applyAlignment="1">
      <alignment horizontal="center"/>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xf>
    <xf numFmtId="186" fontId="14" fillId="10" borderId="48" xfId="0" applyNumberFormat="1" applyFont="1" applyFill="1" applyBorder="1" applyAlignment="1">
      <alignment horizontal="center" vertical="top" wrapText="1"/>
    </xf>
    <xf numFmtId="0" fontId="14" fillId="10" borderId="26" xfId="0" applyFont="1" applyFill="1" applyBorder="1" applyAlignment="1">
      <alignment horizontal="center" vertical="top" wrapText="1"/>
    </xf>
    <xf numFmtId="0" fontId="14" fillId="10" borderId="26" xfId="0" applyFont="1" applyFill="1" applyBorder="1" applyAlignment="1">
      <alignment horizontal="center" vertical="top"/>
    </xf>
    <xf numFmtId="2" fontId="14" fillId="10" borderId="26" xfId="0" applyNumberFormat="1" applyFont="1" applyFill="1" applyBorder="1" applyAlignment="1">
      <alignment horizontal="center" vertical="top"/>
    </xf>
    <xf numFmtId="4" fontId="14" fillId="10" borderId="26" xfId="0" applyNumberFormat="1" applyFont="1" applyFill="1" applyBorder="1" applyAlignment="1">
      <alignment horizontal="center" vertical="top" wrapText="1"/>
    </xf>
    <xf numFmtId="187" fontId="14" fillId="10" borderId="30" xfId="0" applyNumberFormat="1" applyFont="1" applyFill="1" applyBorder="1" applyAlignment="1">
      <alignment horizontal="center" vertical="top" wrapText="1"/>
    </xf>
    <xf numFmtId="0" fontId="75" fillId="0" borderId="46" xfId="0" applyFont="1" applyBorder="1" applyAlignment="1">
      <alignment wrapText="1"/>
    </xf>
    <xf numFmtId="0" fontId="7" fillId="0" borderId="10" xfId="0" applyFont="1" applyBorder="1" applyAlignment="1">
      <alignment vertical="center" wrapText="1"/>
    </xf>
    <xf numFmtId="0" fontId="7" fillId="0" borderId="47" xfId="0" applyFont="1" applyBorder="1" applyAlignment="1">
      <alignment wrapText="1"/>
    </xf>
    <xf numFmtId="0" fontId="7" fillId="0" borderId="42" xfId="0" applyFont="1" applyBorder="1" applyAlignment="1">
      <alignment wrapText="1"/>
    </xf>
    <xf numFmtId="0" fontId="7" fillId="0" borderId="42" xfId="0" applyFont="1" applyBorder="1" applyAlignment="1">
      <alignment horizontal="center" wrapText="1"/>
    </xf>
    <xf numFmtId="0" fontId="7" fillId="0" borderId="34" xfId="0" applyFont="1" applyBorder="1" applyAlignment="1">
      <alignment horizontal="left" wrapText="1"/>
    </xf>
    <xf numFmtId="0" fontId="7" fillId="0" borderId="34" xfId="0" applyFont="1" applyBorder="1" applyAlignment="1">
      <alignment wrapText="1"/>
    </xf>
    <xf numFmtId="211" fontId="76" fillId="36" borderId="10" xfId="42" applyNumberFormat="1" applyFont="1" applyFill="1" applyBorder="1" applyAlignment="1">
      <alignment horizontal="center" vertical="center" wrapText="1"/>
    </xf>
    <xf numFmtId="201" fontId="76" fillId="36" borderId="10" xfId="42" applyNumberFormat="1" applyFont="1" applyFill="1" applyBorder="1" applyAlignment="1">
      <alignment horizontal="center" vertical="center" wrapText="1"/>
    </xf>
    <xf numFmtId="0" fontId="77" fillId="37" borderId="0" xfId="0" applyFont="1" applyFill="1" applyAlignment="1">
      <alignment wrapText="1"/>
    </xf>
    <xf numFmtId="0" fontId="77" fillId="37" borderId="0" xfId="0" applyFont="1" applyFill="1" applyAlignment="1">
      <alignment/>
    </xf>
    <xf numFmtId="186" fontId="9" fillId="36" borderId="10" xfId="0" applyNumberFormat="1" applyFont="1" applyFill="1" applyBorder="1" applyAlignment="1">
      <alignment vertical="center"/>
    </xf>
    <xf numFmtId="0" fontId="9" fillId="36" borderId="49" xfId="0" applyFont="1" applyFill="1" applyBorder="1" applyAlignment="1">
      <alignment horizontal="justify" vertical="center"/>
    </xf>
    <xf numFmtId="0" fontId="9" fillId="36" borderId="10" xfId="0" applyFont="1" applyFill="1" applyBorder="1" applyAlignment="1">
      <alignment horizontal="center" wrapText="1"/>
    </xf>
    <xf numFmtId="43" fontId="9" fillId="36" borderId="10" xfId="42" applyFont="1" applyFill="1" applyBorder="1" applyAlignment="1">
      <alignment horizontal="center" wrapText="1"/>
    </xf>
    <xf numFmtId="211" fontId="0" fillId="36" borderId="10" xfId="42" applyNumberFormat="1" applyFont="1" applyFill="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43" fontId="0" fillId="0" borderId="10" xfId="42" applyFont="1" applyBorder="1" applyAlignment="1">
      <alignment horizontal="center" vertical="center" wrapText="1"/>
    </xf>
    <xf numFmtId="201" fontId="0" fillId="0" borderId="10" xfId="0" applyNumberFormat="1" applyFont="1" applyBorder="1" applyAlignment="1">
      <alignment horizontal="right" vertical="center" wrapText="1"/>
    </xf>
    <xf numFmtId="0" fontId="10" fillId="36" borderId="49" xfId="59" applyFont="1" applyFill="1" applyBorder="1" applyAlignment="1">
      <alignment vertical="center" wrapText="1"/>
      <protection/>
    </xf>
    <xf numFmtId="0" fontId="10" fillId="36" borderId="34" xfId="59" applyFont="1" applyFill="1" applyBorder="1" applyAlignment="1">
      <alignment horizontal="right" wrapText="1"/>
      <protection/>
    </xf>
    <xf numFmtId="43" fontId="10" fillId="36" borderId="34" xfId="42" applyFont="1" applyFill="1" applyBorder="1" applyAlignment="1">
      <alignment horizontal="right" wrapText="1"/>
    </xf>
    <xf numFmtId="43" fontId="10" fillId="36" borderId="42" xfId="42" applyFont="1" applyFill="1" applyBorder="1" applyAlignment="1">
      <alignment horizontal="right" wrapText="1"/>
    </xf>
    <xf numFmtId="213" fontId="10" fillId="36" borderId="10" xfId="59" applyNumberFormat="1" applyFont="1" applyFill="1" applyBorder="1" applyAlignment="1" applyProtection="1">
      <alignment horizontal="right" vertical="center" wrapText="1"/>
      <protection/>
    </xf>
    <xf numFmtId="211" fontId="0" fillId="35" borderId="0" xfId="42" applyNumberFormat="1" applyFont="1" applyFill="1" applyBorder="1" applyAlignment="1">
      <alignment vertical="center" wrapText="1"/>
    </xf>
    <xf numFmtId="0" fontId="0" fillId="35" borderId="0" xfId="0" applyFont="1" applyFill="1" applyBorder="1" applyAlignment="1">
      <alignment horizontal="left" vertical="center" wrapText="1"/>
    </xf>
    <xf numFmtId="0" fontId="0" fillId="35" borderId="0" xfId="0" applyFont="1" applyFill="1" applyBorder="1" applyAlignment="1">
      <alignment horizontal="center" vertical="center" wrapText="1"/>
    </xf>
    <xf numFmtId="43" fontId="0" fillId="35" borderId="0" xfId="42" applyFont="1" applyFill="1" applyBorder="1" applyAlignment="1">
      <alignment horizontal="center" vertical="center" wrapText="1"/>
    </xf>
    <xf numFmtId="188" fontId="0" fillId="35" borderId="0" xfId="0" applyNumberFormat="1" applyFont="1" applyFill="1" applyBorder="1" applyAlignment="1">
      <alignment horizontal="right" vertical="center" wrapText="1"/>
    </xf>
    <xf numFmtId="43" fontId="0" fillId="0" borderId="10" xfId="42" applyFont="1" applyFill="1" applyBorder="1" applyAlignment="1">
      <alignment horizontal="center" vertical="center" wrapText="1"/>
    </xf>
    <xf numFmtId="0" fontId="0" fillId="35" borderId="10" xfId="0" applyFont="1" applyFill="1" applyBorder="1" applyAlignment="1">
      <alignment horizontal="left" vertical="center" wrapText="1"/>
    </xf>
    <xf numFmtId="43" fontId="0" fillId="35" borderId="10" xfId="42" applyFont="1" applyFill="1" applyBorder="1" applyAlignment="1">
      <alignment horizontal="center" vertical="center" wrapText="1"/>
    </xf>
    <xf numFmtId="211" fontId="0" fillId="35" borderId="10" xfId="42" applyNumberFormat="1" applyFont="1" applyFill="1" applyBorder="1" applyAlignment="1">
      <alignment vertical="center" wrapText="1"/>
    </xf>
    <xf numFmtId="0" fontId="12" fillId="35"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188" fontId="0" fillId="35" borderId="10" xfId="0" applyNumberFormat="1" applyFont="1" applyFill="1" applyBorder="1" applyAlignment="1">
      <alignment horizontal="right" vertical="center" wrapText="1"/>
    </xf>
    <xf numFmtId="43" fontId="0" fillId="35" borderId="10" xfId="42" applyNumberFormat="1" applyFont="1" applyFill="1" applyBorder="1" applyAlignment="1">
      <alignment vertical="center" wrapText="1"/>
    </xf>
    <xf numFmtId="188" fontId="3" fillId="35" borderId="10" xfId="0" applyNumberFormat="1" applyFont="1" applyFill="1" applyBorder="1" applyAlignment="1">
      <alignment horizontal="right" vertical="center" wrapText="1"/>
    </xf>
    <xf numFmtId="43" fontId="0" fillId="35" borderId="0" xfId="42" applyNumberFormat="1" applyFont="1" applyFill="1" applyBorder="1" applyAlignment="1">
      <alignment vertical="center" wrapText="1"/>
    </xf>
    <xf numFmtId="0" fontId="0" fillId="35" borderId="0" xfId="58" applyFont="1" applyFill="1" applyBorder="1" applyAlignment="1">
      <alignment wrapText="1"/>
      <protection/>
    </xf>
    <xf numFmtId="0" fontId="9" fillId="35" borderId="10" xfId="58" applyFont="1" applyFill="1" applyBorder="1" applyAlignment="1">
      <alignment wrapText="1"/>
      <protection/>
    </xf>
    <xf numFmtId="0" fontId="13" fillId="35" borderId="10" xfId="0" applyFont="1" applyFill="1" applyBorder="1" applyAlignment="1">
      <alignment vertical="top" wrapText="1"/>
    </xf>
    <xf numFmtId="0" fontId="13" fillId="35" borderId="10" xfId="58" applyFont="1" applyFill="1" applyBorder="1" applyAlignment="1">
      <alignment vertical="top" wrapText="1"/>
      <protection/>
    </xf>
    <xf numFmtId="0" fontId="0" fillId="0" borderId="50" xfId="0" applyFont="1" applyBorder="1" applyAlignment="1">
      <alignment horizontal="left" vertical="center" wrapText="1"/>
    </xf>
    <xf numFmtId="43" fontId="9" fillId="36" borderId="10" xfId="0" applyNumberFormat="1" applyFont="1" applyFill="1" applyBorder="1" applyAlignment="1">
      <alignment vertical="center"/>
    </xf>
    <xf numFmtId="43" fontId="0" fillId="36" borderId="10" xfId="42" applyNumberFormat="1" applyFont="1" applyFill="1" applyBorder="1" applyAlignment="1">
      <alignment vertical="center" wrapText="1"/>
    </xf>
    <xf numFmtId="0" fontId="0" fillId="0" borderId="15" xfId="0" applyFont="1" applyBorder="1" applyAlignment="1">
      <alignment horizontal="center" vertical="center" wrapText="1"/>
    </xf>
    <xf numFmtId="43" fontId="77" fillId="0" borderId="10" xfId="42" applyFont="1" applyBorder="1" applyAlignment="1">
      <alignment horizontal="center" vertical="center"/>
    </xf>
    <xf numFmtId="43" fontId="77" fillId="0" borderId="10" xfId="42" applyFont="1" applyFill="1" applyBorder="1" applyAlignment="1">
      <alignment horizontal="center" vertical="center"/>
    </xf>
    <xf numFmtId="211" fontId="6" fillId="35" borderId="0" xfId="42" applyNumberFormat="1" applyFont="1" applyFill="1" applyBorder="1" applyAlignment="1">
      <alignment vertical="center" wrapText="1"/>
    </xf>
    <xf numFmtId="0" fontId="10" fillId="35" borderId="0" xfId="59" applyFont="1" applyFill="1" applyBorder="1" applyAlignment="1">
      <alignment horizontal="right" wrapText="1"/>
      <protection/>
    </xf>
    <xf numFmtId="0" fontId="10" fillId="35" borderId="0" xfId="59" applyFont="1" applyFill="1" applyBorder="1" applyAlignment="1">
      <alignment horizontal="center" vertical="center" wrapText="1"/>
      <protection/>
    </xf>
    <xf numFmtId="43" fontId="10" fillId="35" borderId="0" xfId="42" applyFont="1" applyFill="1" applyBorder="1" applyAlignment="1">
      <alignment horizontal="center" vertical="center" wrapText="1"/>
    </xf>
    <xf numFmtId="213" fontId="10" fillId="35" borderId="0" xfId="59" applyNumberFormat="1" applyFont="1" applyFill="1" applyBorder="1" applyAlignment="1" applyProtection="1">
      <alignment horizontal="right" vertical="center" wrapText="1"/>
      <protection/>
    </xf>
    <xf numFmtId="212" fontId="78" fillId="36" borderId="10" xfId="42" applyNumberFormat="1" applyFont="1" applyFill="1" applyBorder="1" applyAlignment="1">
      <alignment vertical="center" wrapText="1"/>
    </xf>
    <xf numFmtId="0" fontId="9" fillId="36" borderId="10" xfId="0" applyFont="1" applyFill="1" applyBorder="1" applyAlignment="1">
      <alignment horizontal="justify" wrapText="1"/>
    </xf>
    <xf numFmtId="211" fontId="0" fillId="36" borderId="15" xfId="42" applyNumberFormat="1" applyFont="1" applyFill="1" applyBorder="1" applyAlignment="1">
      <alignment vertical="center" wrapText="1"/>
    </xf>
    <xf numFmtId="0" fontId="79" fillId="0" borderId="15" xfId="0" applyFont="1" applyFill="1" applyBorder="1" applyAlignment="1">
      <alignment horizontal="justify" wrapText="1"/>
    </xf>
    <xf numFmtId="43" fontId="0" fillId="0" borderId="15" xfId="42" applyFont="1" applyBorder="1" applyAlignment="1">
      <alignment horizontal="center" vertical="center" wrapText="1"/>
    </xf>
    <xf numFmtId="201" fontId="0" fillId="0" borderId="15" xfId="0" applyNumberFormat="1" applyFont="1" applyBorder="1" applyAlignment="1">
      <alignment horizontal="right" vertical="center" wrapText="1"/>
    </xf>
    <xf numFmtId="211" fontId="0" fillId="36" borderId="51" xfId="42" applyNumberFormat="1" applyFont="1" applyFill="1" applyBorder="1" applyAlignment="1">
      <alignment vertical="center" wrapText="1"/>
    </xf>
    <xf numFmtId="0" fontId="10" fillId="35" borderId="0" xfId="59" applyFont="1" applyFill="1" applyBorder="1" applyAlignment="1">
      <alignment vertical="center" wrapText="1"/>
      <protection/>
    </xf>
    <xf numFmtId="43" fontId="10" fillId="35" borderId="0" xfId="42" applyFont="1" applyFill="1" applyBorder="1" applyAlignment="1">
      <alignment horizontal="right" wrapText="1"/>
    </xf>
    <xf numFmtId="0" fontId="79" fillId="35" borderId="15" xfId="0" applyFont="1" applyFill="1" applyBorder="1" applyAlignment="1">
      <alignment horizontal="justify" wrapText="1"/>
    </xf>
    <xf numFmtId="0" fontId="9" fillId="0" borderId="10" xfId="0" applyFont="1" applyBorder="1" applyAlignment="1">
      <alignment horizontal="left" vertical="center" wrapText="1"/>
    </xf>
    <xf numFmtId="212" fontId="9" fillId="2" borderId="10" xfId="42" applyNumberFormat="1" applyFont="1" applyFill="1" applyBorder="1" applyAlignment="1">
      <alignment vertical="center" wrapText="1"/>
    </xf>
    <xf numFmtId="0" fontId="9" fillId="35" borderId="49" xfId="0" applyFont="1" applyFill="1" applyBorder="1" applyAlignment="1">
      <alignment vertical="center" wrapText="1"/>
    </xf>
    <xf numFmtId="43" fontId="9" fillId="35" borderId="34" xfId="42" applyFont="1" applyFill="1" applyBorder="1" applyAlignment="1">
      <alignment vertical="center" wrapText="1"/>
    </xf>
    <xf numFmtId="43" fontId="9" fillId="35" borderId="42" xfId="42" applyFont="1" applyFill="1" applyBorder="1" applyAlignment="1">
      <alignment vertical="center" wrapText="1"/>
    </xf>
    <xf numFmtId="201" fontId="9" fillId="0" borderId="10" xfId="0" applyNumberFormat="1" applyFont="1" applyBorder="1" applyAlignment="1">
      <alignment horizontal="left" vertical="center" wrapText="1"/>
    </xf>
    <xf numFmtId="0" fontId="9" fillId="35" borderId="10" xfId="0" applyFont="1" applyFill="1" applyBorder="1" applyAlignment="1">
      <alignment horizontal="left" vertical="center" wrapText="1"/>
    </xf>
    <xf numFmtId="201" fontId="9" fillId="35" borderId="10" xfId="0" applyNumberFormat="1" applyFont="1" applyFill="1" applyBorder="1" applyAlignment="1">
      <alignment horizontal="left" vertical="center" wrapText="1"/>
    </xf>
    <xf numFmtId="211" fontId="9" fillId="2" borderId="10" xfId="42" applyNumberFormat="1" applyFont="1" applyFill="1" applyBorder="1" applyAlignment="1">
      <alignment vertical="center" wrapText="1"/>
    </xf>
    <xf numFmtId="0" fontId="0" fillId="2" borderId="10" xfId="0" applyFont="1" applyFill="1" applyBorder="1" applyAlignment="1">
      <alignment horizontal="left" vertical="center" wrapText="1"/>
    </xf>
    <xf numFmtId="201" fontId="3" fillId="2" borderId="10" xfId="0" applyNumberFormat="1" applyFont="1" applyFill="1" applyBorder="1" applyAlignment="1">
      <alignment horizontal="left" vertical="center" wrapText="1"/>
    </xf>
    <xf numFmtId="43" fontId="76" fillId="36" borderId="15" xfId="42" applyFont="1" applyFill="1" applyBorder="1" applyAlignment="1">
      <alignment horizontal="center" vertical="center" wrapText="1"/>
    </xf>
    <xf numFmtId="43" fontId="76" fillId="36" borderId="38" xfId="42" applyFont="1" applyFill="1" applyBorder="1" applyAlignment="1">
      <alignment horizontal="center" vertical="center" wrapText="1"/>
    </xf>
    <xf numFmtId="212" fontId="80" fillId="2" borderId="49" xfId="42" applyNumberFormat="1" applyFont="1" applyFill="1" applyBorder="1" applyAlignment="1">
      <alignment horizontal="left" wrapText="1"/>
    </xf>
    <xf numFmtId="212" fontId="80" fillId="2" borderId="34" xfId="42" applyNumberFormat="1" applyFont="1" applyFill="1" applyBorder="1" applyAlignment="1">
      <alignment horizontal="left" wrapText="1"/>
    </xf>
    <xf numFmtId="186" fontId="81" fillId="10" borderId="52" xfId="0" applyNumberFormat="1" applyFont="1" applyFill="1" applyBorder="1" applyAlignment="1">
      <alignment horizontal="center" vertical="top" wrapText="1"/>
    </xf>
    <xf numFmtId="0" fontId="81" fillId="10" borderId="53" xfId="0" applyFont="1" applyFill="1" applyBorder="1" applyAlignment="1">
      <alignment horizontal="center" vertical="top" wrapText="1"/>
    </xf>
    <xf numFmtId="0" fontId="81" fillId="10" borderId="53" xfId="0" applyFont="1" applyFill="1" applyBorder="1" applyAlignment="1">
      <alignment horizontal="center" vertical="top"/>
    </xf>
    <xf numFmtId="0" fontId="81" fillId="10" borderId="53" xfId="0" applyNumberFormat="1" applyFont="1" applyFill="1" applyBorder="1" applyAlignment="1">
      <alignment horizontal="center" vertical="top"/>
    </xf>
    <xf numFmtId="4" fontId="81" fillId="10" borderId="53" xfId="0" applyNumberFormat="1" applyFont="1" applyFill="1" applyBorder="1" applyAlignment="1">
      <alignment horizontal="center" vertical="top" wrapText="1"/>
    </xf>
    <xf numFmtId="187" fontId="81" fillId="10" borderId="14" xfId="0" applyNumberFormat="1" applyFont="1" applyFill="1" applyBorder="1" applyAlignment="1">
      <alignment horizontal="center" vertical="top" wrapText="1"/>
    </xf>
    <xf numFmtId="186" fontId="82" fillId="0" borderId="54" xfId="0" applyNumberFormat="1" applyFont="1" applyBorder="1" applyAlignment="1">
      <alignment horizontal="center" vertical="center"/>
    </xf>
    <xf numFmtId="4" fontId="82" fillId="0" borderId="15" xfId="0" applyNumberFormat="1" applyFont="1" applyBorder="1" applyAlignment="1">
      <alignment horizontal="center" vertical="center"/>
    </xf>
    <xf numFmtId="187" fontId="82" fillId="0" borderId="13" xfId="0" applyNumberFormat="1" applyFont="1" applyBorder="1" applyAlignment="1">
      <alignment horizontal="right" vertical="center"/>
    </xf>
    <xf numFmtId="0" fontId="68" fillId="33" borderId="32" xfId="0" applyNumberFormat="1" applyFont="1" applyFill="1" applyBorder="1" applyAlignment="1">
      <alignment horizontal="left" vertical="center"/>
    </xf>
    <xf numFmtId="0" fontId="70" fillId="0" borderId="10" xfId="0" applyFont="1" applyBorder="1" applyAlignment="1">
      <alignment horizontal="justify" wrapText="1"/>
    </xf>
    <xf numFmtId="0" fontId="70" fillId="0" borderId="10" xfId="0" applyNumberFormat="1" applyFont="1" applyBorder="1" applyAlignment="1">
      <alignment horizontal="center" vertical="center"/>
    </xf>
    <xf numFmtId="0" fontId="70" fillId="0" borderId="10" xfId="0" applyNumberFormat="1" applyFont="1" applyFill="1" applyBorder="1" applyAlignment="1">
      <alignment horizontal="center" vertical="center"/>
    </xf>
    <xf numFmtId="0" fontId="51" fillId="0" borderId="55" xfId="0" applyNumberFormat="1" applyFont="1" applyFill="1" applyBorder="1" applyAlignment="1">
      <alignment vertical="center"/>
    </xf>
    <xf numFmtId="0" fontId="68" fillId="33" borderId="52" xfId="0" applyNumberFormat="1" applyFont="1" applyFill="1" applyBorder="1" applyAlignment="1">
      <alignment horizontal="center" vertical="center"/>
    </xf>
    <xf numFmtId="0" fontId="51" fillId="0" borderId="56" xfId="0" applyNumberFormat="1" applyFont="1" applyFill="1" applyBorder="1" applyAlignment="1">
      <alignment vertical="center"/>
    </xf>
    <xf numFmtId="0" fontId="70" fillId="0" borderId="28" xfId="0" applyFont="1" applyBorder="1" applyAlignment="1">
      <alignment vertical="top" wrapText="1"/>
    </xf>
    <xf numFmtId="0" fontId="70" fillId="0" borderId="38" xfId="0" applyFont="1" applyBorder="1" applyAlignment="1">
      <alignment vertical="top" wrapText="1"/>
    </xf>
    <xf numFmtId="0" fontId="68" fillId="33" borderId="52" xfId="0" applyNumberFormat="1" applyFont="1" applyFill="1" applyBorder="1" applyAlignment="1">
      <alignment horizontal="center" vertical="center" wrapText="1"/>
    </xf>
    <xf numFmtId="0" fontId="70" fillId="0" borderId="10" xfId="0" applyFont="1" applyFill="1" applyBorder="1" applyAlignment="1">
      <alignment horizontal="left" vertical="center" wrapText="1"/>
    </xf>
    <xf numFmtId="0" fontId="70" fillId="0" borderId="10" xfId="0" applyNumberFormat="1"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210" fontId="70" fillId="0" borderId="10" xfId="0" applyNumberFormat="1" applyFont="1" applyFill="1" applyBorder="1" applyAlignment="1">
      <alignment horizontal="right" vertical="center" wrapText="1"/>
    </xf>
    <xf numFmtId="2" fontId="70" fillId="0" borderId="10" xfId="0" applyNumberFormat="1" applyFont="1" applyFill="1" applyBorder="1" applyAlignment="1">
      <alignment horizontal="left" vertical="center" wrapText="1"/>
    </xf>
    <xf numFmtId="0" fontId="68" fillId="33" borderId="48" xfId="0" applyNumberFormat="1" applyFont="1" applyFill="1" applyBorder="1" applyAlignment="1">
      <alignment horizontal="center" vertical="center" wrapText="1"/>
    </xf>
    <xf numFmtId="0" fontId="70" fillId="0" borderId="28" xfId="0" applyNumberFormat="1" applyFont="1" applyBorder="1" applyAlignment="1">
      <alignment horizontal="center" vertical="center"/>
    </xf>
    <xf numFmtId="0" fontId="68" fillId="33" borderId="48" xfId="0" applyNumberFormat="1" applyFont="1" applyFill="1" applyBorder="1" applyAlignment="1">
      <alignment horizontal="center" vertical="center"/>
    </xf>
    <xf numFmtId="0" fontId="70" fillId="0" borderId="19" xfId="0" applyNumberFormat="1" applyFont="1" applyBorder="1" applyAlignment="1">
      <alignment vertical="center" wrapText="1"/>
    </xf>
    <xf numFmtId="187" fontId="82" fillId="33" borderId="32" xfId="0" applyNumberFormat="1" applyFont="1" applyFill="1" applyBorder="1" applyAlignment="1">
      <alignment vertical="center"/>
    </xf>
    <xf numFmtId="186" fontId="82" fillId="0" borderId="50" xfId="0" applyNumberFormat="1" applyFont="1" applyBorder="1" applyAlignment="1">
      <alignment vertical="center"/>
    </xf>
    <xf numFmtId="186" fontId="82" fillId="0" borderId="0" xfId="0" applyNumberFormat="1" applyFont="1" applyBorder="1" applyAlignment="1">
      <alignment vertical="center"/>
    </xf>
    <xf numFmtId="186" fontId="82" fillId="0" borderId="0" xfId="0" applyNumberFormat="1" applyFont="1" applyBorder="1" applyAlignment="1">
      <alignment horizontal="center" vertical="center"/>
    </xf>
    <xf numFmtId="0" fontId="82" fillId="0" borderId="0" xfId="0" applyNumberFormat="1" applyFont="1" applyBorder="1" applyAlignment="1">
      <alignment horizontal="center" vertical="center"/>
    </xf>
    <xf numFmtId="4" fontId="82" fillId="0" borderId="0" xfId="0" applyNumberFormat="1" applyFont="1" applyBorder="1" applyAlignment="1">
      <alignment horizontal="center" vertical="center"/>
    </xf>
    <xf numFmtId="187" fontId="82" fillId="0" borderId="57" xfId="0" applyNumberFormat="1" applyFont="1" applyBorder="1" applyAlignment="1">
      <alignment vertical="center"/>
    </xf>
    <xf numFmtId="186" fontId="82" fillId="0" borderId="52" xfId="0" applyNumberFormat="1" applyFont="1" applyBorder="1" applyAlignment="1">
      <alignment horizontal="center" vertical="center"/>
    </xf>
    <xf numFmtId="4" fontId="82" fillId="0" borderId="53" xfId="0" applyNumberFormat="1" applyFont="1" applyBorder="1" applyAlignment="1">
      <alignment horizontal="center" vertical="center"/>
    </xf>
    <xf numFmtId="187" fontId="82" fillId="0" borderId="14" xfId="0" applyNumberFormat="1" applyFont="1" applyBorder="1" applyAlignment="1">
      <alignment horizontal="right" vertical="center"/>
    </xf>
    <xf numFmtId="186" fontId="81" fillId="10" borderId="58" xfId="0" applyNumberFormat="1" applyFont="1" applyFill="1" applyBorder="1" applyAlignment="1">
      <alignment horizontal="center" vertical="top" wrapText="1"/>
    </xf>
    <xf numFmtId="0" fontId="81" fillId="10" borderId="59" xfId="0" applyFont="1" applyFill="1" applyBorder="1" applyAlignment="1">
      <alignment horizontal="center" vertical="top" wrapText="1"/>
    </xf>
    <xf numFmtId="0" fontId="81" fillId="10" borderId="59" xfId="0" applyFont="1" applyFill="1" applyBorder="1" applyAlignment="1">
      <alignment horizontal="center" vertical="top"/>
    </xf>
    <xf numFmtId="0" fontId="81" fillId="10" borderId="59" xfId="0" applyNumberFormat="1" applyFont="1" applyFill="1" applyBorder="1" applyAlignment="1">
      <alignment horizontal="center" vertical="top"/>
    </xf>
    <xf numFmtId="4" fontId="81" fillId="10" borderId="59" xfId="0" applyNumberFormat="1" applyFont="1" applyFill="1" applyBorder="1" applyAlignment="1">
      <alignment horizontal="center" vertical="top" wrapText="1"/>
    </xf>
    <xf numFmtId="187" fontId="81" fillId="10" borderId="60" xfId="0" applyNumberFormat="1" applyFont="1" applyFill="1" applyBorder="1" applyAlignment="1">
      <alignment horizontal="center" vertical="top" wrapText="1"/>
    </xf>
    <xf numFmtId="186" fontId="68" fillId="33" borderId="48" xfId="0" applyNumberFormat="1" applyFont="1" applyFill="1" applyBorder="1" applyAlignment="1">
      <alignment horizontal="center" vertical="center"/>
    </xf>
    <xf numFmtId="0" fontId="68" fillId="33" borderId="26" xfId="0" applyFont="1" applyFill="1" applyBorder="1" applyAlignment="1">
      <alignment/>
    </xf>
    <xf numFmtId="0" fontId="51" fillId="33" borderId="26" xfId="0" applyNumberFormat="1" applyFont="1" applyFill="1" applyBorder="1" applyAlignment="1">
      <alignment horizontal="center" vertical="center"/>
    </xf>
    <xf numFmtId="0" fontId="68" fillId="0" borderId="35" xfId="0" applyFont="1" applyBorder="1" applyAlignment="1">
      <alignment/>
    </xf>
    <xf numFmtId="0" fontId="68" fillId="0" borderId="56" xfId="0" applyFont="1" applyBorder="1" applyAlignment="1">
      <alignment/>
    </xf>
    <xf numFmtId="0" fontId="68" fillId="0" borderId="56" xfId="0" applyFont="1" applyBorder="1" applyAlignment="1">
      <alignment horizontal="center" vertical="center"/>
    </xf>
    <xf numFmtId="0" fontId="68" fillId="0" borderId="35" xfId="0" applyFont="1" applyBorder="1" applyAlignment="1">
      <alignment vertical="center"/>
    </xf>
    <xf numFmtId="0" fontId="68" fillId="0" borderId="56" xfId="0" applyFont="1" applyBorder="1" applyAlignment="1">
      <alignment vertical="center"/>
    </xf>
    <xf numFmtId="0" fontId="82" fillId="0" borderId="0" xfId="0" applyFont="1" applyFill="1" applyBorder="1" applyAlignment="1">
      <alignment vertical="center"/>
    </xf>
    <xf numFmtId="0" fontId="82" fillId="0" borderId="0" xfId="0" applyNumberFormat="1" applyFont="1" applyFill="1" applyBorder="1" applyAlignment="1">
      <alignment vertical="center"/>
    </xf>
    <xf numFmtId="4" fontId="79" fillId="0" borderId="0" xfId="0" applyNumberFormat="1" applyFont="1" applyBorder="1" applyAlignment="1">
      <alignment horizontal="center" vertical="center"/>
    </xf>
    <xf numFmtId="187" fontId="79" fillId="0" borderId="0" xfId="0" applyNumberFormat="1" applyFont="1" applyBorder="1" applyAlignment="1">
      <alignment vertical="center"/>
    </xf>
    <xf numFmtId="0" fontId="68" fillId="33" borderId="22" xfId="0" applyFont="1" applyFill="1" applyBorder="1" applyAlignment="1">
      <alignment horizontal="right" vertical="center"/>
    </xf>
    <xf numFmtId="187" fontId="68" fillId="33" borderId="61" xfId="0" applyNumberFormat="1" applyFont="1" applyFill="1" applyBorder="1" applyAlignment="1">
      <alignment vertical="center"/>
    </xf>
    <xf numFmtId="186" fontId="79" fillId="0" borderId="0" xfId="0" applyNumberFormat="1" applyFont="1" applyBorder="1" applyAlignment="1">
      <alignment horizontal="center" vertical="center"/>
    </xf>
    <xf numFmtId="0" fontId="71" fillId="0" borderId="0" xfId="0" applyFont="1" applyBorder="1" applyAlignment="1">
      <alignment wrapText="1"/>
    </xf>
    <xf numFmtId="0" fontId="79" fillId="0" borderId="0" xfId="0" applyFont="1" applyBorder="1" applyAlignment="1">
      <alignment horizontal="center" vertical="center"/>
    </xf>
    <xf numFmtId="0" fontId="79" fillId="0" borderId="0" xfId="0" applyNumberFormat="1" applyFont="1" applyBorder="1" applyAlignment="1">
      <alignment horizontal="center" vertical="center"/>
    </xf>
    <xf numFmtId="0" fontId="68" fillId="0" borderId="50" xfId="0" applyFont="1" applyFill="1" applyBorder="1" applyAlignment="1">
      <alignment vertical="center"/>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4" fontId="68" fillId="0" borderId="0" xfId="0" applyNumberFormat="1" applyFont="1" applyFill="1" applyBorder="1" applyAlignment="1">
      <alignment horizontal="center" vertical="center"/>
    </xf>
    <xf numFmtId="187" fontId="68" fillId="0" borderId="0" xfId="0" applyNumberFormat="1" applyFont="1" applyFill="1" applyBorder="1" applyAlignment="1">
      <alignment vertical="center"/>
    </xf>
    <xf numFmtId="187" fontId="83" fillId="33" borderId="32" xfId="0" applyNumberFormat="1" applyFont="1" applyFill="1" applyBorder="1" applyAlignment="1">
      <alignment vertical="center"/>
    </xf>
    <xf numFmtId="0" fontId="14" fillId="34" borderId="26"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4" fillId="34" borderId="53" xfId="0" applyFont="1" applyFill="1" applyBorder="1" applyAlignment="1">
      <alignment horizontal="left" vertical="center" wrapText="1"/>
    </xf>
    <xf numFmtId="0" fontId="14" fillId="34" borderId="42" xfId="0" applyFont="1" applyFill="1" applyBorder="1" applyAlignment="1">
      <alignment horizontal="left" vertical="center" wrapText="1"/>
    </xf>
    <xf numFmtId="0" fontId="14" fillId="34" borderId="62" xfId="0" applyFont="1" applyFill="1" applyBorder="1" applyAlignment="1">
      <alignment horizontal="left" vertical="center" wrapText="1"/>
    </xf>
    <xf numFmtId="0" fontId="3" fillId="0" borderId="0" xfId="0" applyFont="1" applyFill="1" applyBorder="1" applyAlignment="1">
      <alignment vertical="center"/>
    </xf>
    <xf numFmtId="0" fontId="7" fillId="0" borderId="54" xfId="0" applyFont="1" applyBorder="1" applyAlignment="1">
      <alignment horizontal="center" vertical="center"/>
    </xf>
    <xf numFmtId="0" fontId="70" fillId="0" borderId="31" xfId="0" applyFont="1" applyBorder="1" applyAlignment="1">
      <alignment wrapText="1"/>
    </xf>
    <xf numFmtId="0" fontId="70" fillId="0" borderId="31" xfId="0" applyFont="1" applyBorder="1" applyAlignment="1">
      <alignment/>
    </xf>
    <xf numFmtId="0" fontId="83" fillId="34" borderId="32" xfId="0" applyFont="1" applyFill="1" applyBorder="1" applyAlignment="1">
      <alignment horizontal="center"/>
    </xf>
    <xf numFmtId="43" fontId="14" fillId="34" borderId="36" xfId="42" applyFont="1" applyFill="1" applyBorder="1" applyAlignment="1">
      <alignment horizontal="center" vertical="center" wrapText="1"/>
    </xf>
    <xf numFmtId="43" fontId="14" fillId="10" borderId="14" xfId="42" applyFont="1" applyFill="1" applyBorder="1" applyAlignment="1">
      <alignment horizontal="center" vertical="top" wrapText="1"/>
    </xf>
    <xf numFmtId="43" fontId="7" fillId="33" borderId="30" xfId="42" applyFont="1" applyFill="1" applyBorder="1" applyAlignment="1">
      <alignment horizontal="center" vertical="center" wrapText="1"/>
    </xf>
    <xf numFmtId="43" fontId="7" fillId="0" borderId="12" xfId="42" applyFont="1" applyBorder="1" applyAlignment="1">
      <alignment horizontal="center" vertical="center" wrapText="1"/>
    </xf>
    <xf numFmtId="43" fontId="7" fillId="0" borderId="63" xfId="42" applyFont="1" applyBorder="1" applyAlignment="1">
      <alignment horizontal="center" vertical="center" wrapText="1"/>
    </xf>
    <xf numFmtId="43" fontId="14" fillId="33" borderId="36" xfId="42" applyFont="1" applyFill="1" applyBorder="1" applyAlignment="1">
      <alignment horizontal="center" vertical="center" wrapText="1"/>
    </xf>
    <xf numFmtId="43" fontId="7" fillId="0" borderId="29" xfId="42" applyFont="1" applyBorder="1" applyAlignment="1">
      <alignment horizontal="center" vertical="center" wrapText="1"/>
    </xf>
    <xf numFmtId="43" fontId="7" fillId="0" borderId="12" xfId="42" applyFont="1" applyBorder="1" applyAlignment="1">
      <alignment horizontal="right" vertical="center" wrapText="1"/>
    </xf>
    <xf numFmtId="43" fontId="7" fillId="35" borderId="12" xfId="42" applyFont="1" applyFill="1" applyBorder="1" applyAlignment="1">
      <alignment horizontal="center" vertical="center" wrapText="1"/>
    </xf>
    <xf numFmtId="43" fontId="14" fillId="33" borderId="60" xfId="42" applyFont="1" applyFill="1" applyBorder="1" applyAlignment="1">
      <alignment horizontal="center" vertical="center" wrapText="1"/>
    </xf>
    <xf numFmtId="43" fontId="7" fillId="33" borderId="29" xfId="42" applyFont="1" applyFill="1" applyBorder="1" applyAlignment="1">
      <alignment horizontal="center" vertical="center" wrapText="1"/>
    </xf>
    <xf numFmtId="43" fontId="7" fillId="33" borderId="14" xfId="42" applyFont="1" applyFill="1" applyBorder="1" applyAlignment="1">
      <alignment horizontal="center" vertical="center" wrapText="1"/>
    </xf>
    <xf numFmtId="43" fontId="7" fillId="35" borderId="64" xfId="42" applyFont="1" applyFill="1" applyBorder="1" applyAlignment="1">
      <alignment horizontal="center" vertical="center" wrapText="1"/>
    </xf>
    <xf numFmtId="43" fontId="7" fillId="0" borderId="64" xfId="42" applyFont="1" applyBorder="1" applyAlignment="1">
      <alignment horizontal="center" vertical="center" wrapText="1"/>
    </xf>
    <xf numFmtId="43" fontId="14" fillId="33" borderId="30" xfId="42" applyFont="1" applyFill="1" applyBorder="1" applyAlignment="1">
      <alignment horizontal="center" vertical="center" wrapText="1"/>
    </xf>
    <xf numFmtId="43" fontId="9" fillId="0" borderId="12" xfId="42" applyFont="1" applyBorder="1" applyAlignment="1">
      <alignment horizontal="right" vertical="center" wrapText="1"/>
    </xf>
    <xf numFmtId="43" fontId="14" fillId="33" borderId="14" xfId="42" applyFont="1" applyFill="1" applyBorder="1" applyAlignment="1">
      <alignment horizontal="center" vertical="center" wrapText="1"/>
    </xf>
    <xf numFmtId="43" fontId="72" fillId="0" borderId="64" xfId="42" applyFont="1" applyBorder="1" applyAlignment="1">
      <alignment horizontal="center" vertical="top"/>
    </xf>
    <xf numFmtId="43" fontId="7" fillId="35" borderId="60" xfId="42" applyFont="1" applyFill="1" applyBorder="1" applyAlignment="1">
      <alignment horizontal="center" vertical="center" wrapText="1"/>
    </xf>
    <xf numFmtId="43" fontId="14" fillId="35" borderId="60" xfId="42" applyFont="1" applyFill="1" applyBorder="1" applyAlignment="1">
      <alignment horizontal="center" vertical="center" wrapText="1"/>
    </xf>
    <xf numFmtId="43" fontId="7" fillId="35" borderId="13" xfId="42" applyFont="1" applyFill="1" applyBorder="1" applyAlignment="1">
      <alignment horizontal="center" vertical="center" wrapText="1"/>
    </xf>
    <xf numFmtId="43" fontId="14" fillId="33" borderId="32" xfId="42" applyFont="1" applyFill="1" applyBorder="1" applyAlignment="1">
      <alignment horizontal="center" vertical="center" wrapText="1"/>
    </xf>
    <xf numFmtId="43" fontId="14" fillId="0" borderId="16" xfId="42" applyFont="1" applyBorder="1" applyAlignment="1">
      <alignment horizontal="center" vertical="center" wrapText="1"/>
    </xf>
    <xf numFmtId="43" fontId="14" fillId="0" borderId="17" xfId="42" applyFont="1" applyBorder="1" applyAlignment="1">
      <alignment horizontal="center" vertical="center" wrapText="1"/>
    </xf>
    <xf numFmtId="43" fontId="14" fillId="0" borderId="65" xfId="42" applyFont="1" applyBorder="1" applyAlignment="1">
      <alignment horizontal="center" vertical="center" wrapText="1"/>
    </xf>
    <xf numFmtId="43" fontId="14" fillId="0" borderId="0" xfId="42" applyFont="1" applyBorder="1" applyAlignment="1">
      <alignment horizontal="center" vertical="center" wrapText="1"/>
    </xf>
    <xf numFmtId="43" fontId="9" fillId="0" borderId="0" xfId="42" applyFont="1" applyAlignment="1">
      <alignment horizontal="center" vertical="center" wrapText="1"/>
    </xf>
    <xf numFmtId="43" fontId="7" fillId="0" borderId="10" xfId="42" applyFont="1" applyBorder="1" applyAlignment="1">
      <alignment horizontal="center" vertical="center" wrapText="1"/>
    </xf>
    <xf numFmtId="49"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188" fontId="15" fillId="35" borderId="10" xfId="0" applyNumberFormat="1" applyFont="1" applyFill="1" applyBorder="1" applyAlignment="1">
      <alignment horizontal="right" vertical="center" wrapText="1"/>
    </xf>
    <xf numFmtId="2" fontId="70" fillId="0" borderId="54" xfId="0" applyNumberFormat="1" applyFont="1" applyBorder="1" applyAlignment="1">
      <alignment horizontal="center" vertical="center"/>
    </xf>
    <xf numFmtId="0" fontId="70" fillId="0" borderId="15" xfId="0" applyFont="1" applyBorder="1" applyAlignment="1">
      <alignment horizontal="left" wrapText="1"/>
    </xf>
    <xf numFmtId="0" fontId="70" fillId="0" borderId="15" xfId="0" applyFont="1" applyBorder="1" applyAlignment="1">
      <alignment horizontal="center" vertical="center" wrapText="1"/>
    </xf>
    <xf numFmtId="0" fontId="70" fillId="0" borderId="15" xfId="0" applyNumberFormat="1" applyFont="1" applyBorder="1" applyAlignment="1">
      <alignment horizontal="center" vertical="center"/>
    </xf>
    <xf numFmtId="0" fontId="10" fillId="0" borderId="0" xfId="0" applyFont="1" applyAlignment="1">
      <alignment/>
    </xf>
    <xf numFmtId="0" fontId="7" fillId="0" borderId="0" xfId="0" applyFont="1" applyAlignment="1">
      <alignment horizontal="center" vertical="center" wrapText="1"/>
    </xf>
    <xf numFmtId="186" fontId="14" fillId="10" borderId="52" xfId="0" applyNumberFormat="1" applyFont="1" applyFill="1" applyBorder="1" applyAlignment="1">
      <alignment horizontal="center" vertical="top" wrapText="1"/>
    </xf>
    <xf numFmtId="0" fontId="14" fillId="10" borderId="53" xfId="0" applyFont="1" applyFill="1" applyBorder="1" applyAlignment="1">
      <alignment horizontal="center" vertical="top" wrapText="1"/>
    </xf>
    <xf numFmtId="0" fontId="14" fillId="10" borderId="53" xfId="0" applyFont="1" applyFill="1" applyBorder="1" applyAlignment="1">
      <alignment horizontal="center" vertical="top"/>
    </xf>
    <xf numFmtId="2" fontId="14" fillId="10" borderId="53" xfId="0" applyNumberFormat="1" applyFont="1" applyFill="1" applyBorder="1" applyAlignment="1">
      <alignment horizontal="center" vertical="top"/>
    </xf>
    <xf numFmtId="4" fontId="14" fillId="10" borderId="53" xfId="0" applyNumberFormat="1" applyFont="1" applyFill="1" applyBorder="1" applyAlignment="1">
      <alignment horizontal="center" vertical="top" wrapText="1"/>
    </xf>
    <xf numFmtId="0" fontId="14" fillId="0" borderId="0" xfId="0" applyFont="1" applyFill="1" applyAlignment="1">
      <alignment horizontal="center" vertical="top"/>
    </xf>
    <xf numFmtId="0" fontId="14" fillId="33" borderId="48" xfId="0" applyFont="1" applyFill="1" applyBorder="1" applyAlignment="1">
      <alignment horizontal="center" vertical="center" wrapText="1"/>
    </xf>
    <xf numFmtId="0" fontId="14" fillId="33" borderId="26" xfId="0" applyFont="1" applyFill="1" applyBorder="1" applyAlignment="1">
      <alignment horizontal="left" vertical="center" wrapText="1"/>
    </xf>
    <xf numFmtId="0" fontId="7" fillId="33" borderId="26"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92" fontId="7" fillId="0" borderId="10" xfId="0" applyNumberFormat="1" applyFont="1" applyBorder="1" applyAlignment="1">
      <alignment horizontal="center" vertical="center" wrapText="1"/>
    </xf>
    <xf numFmtId="0" fontId="7" fillId="0" borderId="66" xfId="0" applyFont="1" applyBorder="1" applyAlignment="1">
      <alignment horizontal="center" vertical="center" wrapText="1"/>
    </xf>
    <xf numFmtId="0" fontId="7" fillId="0" borderId="46" xfId="0" applyFont="1" applyBorder="1" applyAlignment="1">
      <alignment horizontal="left" vertical="center" wrapText="1"/>
    </xf>
    <xf numFmtId="0" fontId="7" fillId="0" borderId="46" xfId="0" applyFont="1" applyBorder="1" applyAlignment="1">
      <alignment horizontal="center" vertical="center" wrapText="1"/>
    </xf>
    <xf numFmtId="192" fontId="7" fillId="0" borderId="46"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7" fillId="0" borderId="56" xfId="0" applyFont="1" applyBorder="1" applyAlignment="1">
      <alignment horizontal="left" vertical="center" wrapText="1"/>
    </xf>
    <xf numFmtId="0" fontId="7" fillId="0" borderId="56" xfId="0" applyFont="1" applyBorder="1" applyAlignment="1">
      <alignment horizontal="center" vertical="center" wrapText="1"/>
    </xf>
    <xf numFmtId="0" fontId="14" fillId="33" borderId="23"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192" fontId="7" fillId="0" borderId="28"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210" fontId="7" fillId="0" borderId="10" xfId="42" applyNumberFormat="1" applyFont="1" applyBorder="1" applyAlignment="1">
      <alignment horizontal="right" vertical="center" wrapText="1"/>
    </xf>
    <xf numFmtId="0" fontId="9" fillId="0" borderId="0" xfId="0" applyFont="1" applyAlignment="1">
      <alignment vertical="center"/>
    </xf>
    <xf numFmtId="0" fontId="7" fillId="35" borderId="10" xfId="0" applyFont="1" applyFill="1" applyBorder="1" applyAlignment="1">
      <alignment horizontal="center" vertical="center" wrapText="1"/>
    </xf>
    <xf numFmtId="0" fontId="75" fillId="0" borderId="10" xfId="0" applyFont="1" applyBorder="1" applyAlignment="1">
      <alignment horizontal="center" vertical="center" wrapText="1"/>
    </xf>
    <xf numFmtId="0" fontId="7" fillId="0" borderId="15" xfId="0" applyFont="1" applyBorder="1" applyAlignment="1">
      <alignment horizontal="left" vertical="center" wrapText="1"/>
    </xf>
    <xf numFmtId="0" fontId="7" fillId="35" borderId="10" xfId="0" applyFont="1" applyFill="1" applyBorder="1" applyAlignment="1">
      <alignment horizontal="left" vertical="center" wrapText="1"/>
    </xf>
    <xf numFmtId="0" fontId="7" fillId="0" borderId="58" xfId="0" applyFont="1" applyBorder="1" applyAlignment="1">
      <alignment horizontal="center" vertical="center" wrapText="1"/>
    </xf>
    <xf numFmtId="0" fontId="7" fillId="0" borderId="0" xfId="0" applyFont="1" applyBorder="1" applyAlignment="1">
      <alignment horizontal="center" vertical="center" wrapText="1"/>
    </xf>
    <xf numFmtId="0" fontId="14" fillId="33" borderId="58"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left" vertical="center" wrapText="1"/>
    </xf>
    <xf numFmtId="0" fontId="7" fillId="33" borderId="28" xfId="0" applyFont="1" applyFill="1" applyBorder="1" applyAlignment="1">
      <alignment horizontal="center" vertical="center" wrapText="1"/>
    </xf>
    <xf numFmtId="0" fontId="7" fillId="0" borderId="10" xfId="0" applyFont="1" applyFill="1" applyBorder="1" applyAlignment="1">
      <alignment horizontal="justify" vertical="top" wrapText="1"/>
    </xf>
    <xf numFmtId="0" fontId="14" fillId="33" borderId="52" xfId="0" applyFont="1" applyFill="1" applyBorder="1" applyAlignment="1">
      <alignment horizontal="center" vertical="center" wrapText="1"/>
    </xf>
    <xf numFmtId="0" fontId="14" fillId="33" borderId="53" xfId="0" applyFont="1" applyFill="1" applyBorder="1" applyAlignment="1">
      <alignment horizontal="left" vertical="center" wrapText="1"/>
    </xf>
    <xf numFmtId="0" fontId="7" fillId="33" borderId="53" xfId="0" applyFont="1" applyFill="1" applyBorder="1" applyAlignment="1">
      <alignment horizontal="center" vertical="center" wrapText="1"/>
    </xf>
    <xf numFmtId="0" fontId="9" fillId="0" borderId="0" xfId="0" applyFont="1" applyAlignment="1">
      <alignment horizontal="center" vertical="center" wrapText="1"/>
    </xf>
    <xf numFmtId="0" fontId="7" fillId="0" borderId="10" xfId="0" applyNumberFormat="1" applyFont="1" applyBorder="1" applyAlignment="1">
      <alignment horizontal="left" vertical="center" wrapText="1"/>
    </xf>
    <xf numFmtId="0" fontId="7" fillId="38" borderId="10" xfId="0" applyFont="1" applyFill="1" applyBorder="1" applyAlignment="1">
      <alignment vertical="top" wrapText="1"/>
    </xf>
    <xf numFmtId="4" fontId="7" fillId="38" borderId="10" xfId="0" applyNumberFormat="1" applyFont="1" applyFill="1" applyBorder="1" applyAlignment="1">
      <alignment horizontal="center" vertical="center" wrapText="1"/>
    </xf>
    <xf numFmtId="0" fontId="9" fillId="0" borderId="0" xfId="0" applyFont="1" applyAlignment="1">
      <alignment/>
    </xf>
    <xf numFmtId="43" fontId="9" fillId="0" borderId="0" xfId="42" applyFont="1" applyAlignment="1">
      <alignment/>
    </xf>
    <xf numFmtId="0" fontId="14" fillId="35" borderId="43"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0" borderId="15" xfId="0" applyFont="1" applyBorder="1" applyAlignment="1">
      <alignment horizontal="left" vertical="top" wrapText="1"/>
    </xf>
    <xf numFmtId="0" fontId="7" fillId="35" borderId="10" xfId="0" applyFont="1" applyFill="1" applyBorder="1" applyAlignment="1">
      <alignment horizontal="left" vertical="top" wrapText="1"/>
    </xf>
    <xf numFmtId="0" fontId="7" fillId="0" borderId="40" xfId="0" applyFont="1" applyBorder="1" applyAlignment="1">
      <alignment horizontal="center" vertical="center" wrapText="1"/>
    </xf>
    <xf numFmtId="0" fontId="7" fillId="0" borderId="0" xfId="0" applyFont="1" applyBorder="1" applyAlignment="1">
      <alignment horizontal="left" vertical="center" wrapText="1"/>
    </xf>
    <xf numFmtId="0" fontId="7" fillId="0" borderId="43" xfId="0" applyFont="1" applyBorder="1" applyAlignment="1">
      <alignment horizontal="center" vertical="center" wrapText="1"/>
    </xf>
    <xf numFmtId="0" fontId="7" fillId="0" borderId="38" xfId="0" applyFont="1" applyBorder="1" applyAlignment="1">
      <alignment horizontal="center" vertical="center" wrapText="1"/>
    </xf>
    <xf numFmtId="192" fontId="7" fillId="0" borderId="38" xfId="0" applyNumberFormat="1" applyFont="1" applyBorder="1" applyAlignment="1">
      <alignment horizontal="center" vertical="center" wrapText="1"/>
    </xf>
    <xf numFmtId="0" fontId="7" fillId="0" borderId="10" xfId="0" applyFont="1" applyBorder="1" applyAlignment="1">
      <alignment vertical="top" wrapText="1"/>
    </xf>
    <xf numFmtId="0" fontId="7" fillId="0" borderId="38" xfId="0" applyFont="1" applyBorder="1" applyAlignment="1">
      <alignment horizontal="left" vertical="center" wrapText="1"/>
    </xf>
    <xf numFmtId="0" fontId="7" fillId="0" borderId="10" xfId="0" applyFont="1" applyFill="1" applyBorder="1" applyAlignment="1">
      <alignment horizontal="left" vertical="top" wrapText="1"/>
    </xf>
    <xf numFmtId="0" fontId="7" fillId="0" borderId="10" xfId="0" applyNumberFormat="1" applyFont="1" applyBorder="1" applyAlignment="1">
      <alignment horizontal="left" vertical="top" wrapText="1"/>
    </xf>
    <xf numFmtId="186" fontId="9" fillId="0" borderId="11" xfId="0" applyNumberFormat="1" applyFont="1" applyBorder="1" applyAlignment="1">
      <alignment horizontal="center" vertical="center" wrapText="1"/>
    </xf>
    <xf numFmtId="0" fontId="7" fillId="0" borderId="10" xfId="58" applyFont="1" applyBorder="1" applyAlignment="1">
      <alignment vertical="top" wrapText="1"/>
      <protection/>
    </xf>
    <xf numFmtId="0" fontId="9" fillId="0" borderId="10" xfId="0" applyFont="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0" fontId="7" fillId="0" borderId="28" xfId="0" applyNumberFormat="1" applyFont="1" applyBorder="1" applyAlignment="1">
      <alignment horizontal="left" vertical="center" wrapText="1"/>
    </xf>
    <xf numFmtId="0" fontId="72" fillId="0" borderId="43" xfId="0" applyFont="1" applyBorder="1" applyAlignment="1">
      <alignment horizontal="center" vertical="center"/>
    </xf>
    <xf numFmtId="0" fontId="72" fillId="0" borderId="38" xfId="0" applyFont="1" applyBorder="1" applyAlignment="1">
      <alignment horizontal="left" vertical="top" wrapText="1"/>
    </xf>
    <xf numFmtId="0" fontId="72" fillId="0" borderId="38" xfId="0" applyFont="1" applyBorder="1" applyAlignment="1">
      <alignment horizontal="center" vertical="top"/>
    </xf>
    <xf numFmtId="0" fontId="72" fillId="39" borderId="38" xfId="0" applyFont="1" applyFill="1" applyBorder="1" applyAlignment="1">
      <alignment horizontal="center" vertical="top"/>
    </xf>
    <xf numFmtId="0" fontId="7" fillId="0" borderId="0" xfId="0" applyFont="1" applyAlignment="1">
      <alignment vertical="top"/>
    </xf>
    <xf numFmtId="0" fontId="7" fillId="39" borderId="38" xfId="0" applyFont="1" applyFill="1" applyBorder="1" applyAlignment="1">
      <alignment horizontal="center" vertical="top"/>
    </xf>
    <xf numFmtId="0" fontId="72" fillId="0" borderId="23" xfId="0" applyFont="1" applyBorder="1" applyAlignment="1">
      <alignment horizontal="center" vertical="center"/>
    </xf>
    <xf numFmtId="0" fontId="72" fillId="0" borderId="24" xfId="0" applyFont="1" applyBorder="1" applyAlignment="1">
      <alignment horizontal="left" vertical="top" wrapText="1"/>
    </xf>
    <xf numFmtId="0" fontId="72" fillId="0" borderId="24" xfId="0" applyFont="1" applyBorder="1" applyAlignment="1">
      <alignment horizontal="center" vertical="top"/>
    </xf>
    <xf numFmtId="0" fontId="72" fillId="39" borderId="24" xfId="0" applyFont="1" applyFill="1" applyBorder="1" applyAlignment="1">
      <alignment horizontal="center" vertical="top"/>
    </xf>
    <xf numFmtId="0" fontId="14" fillId="35" borderId="58" xfId="0" applyFont="1" applyFill="1" applyBorder="1" applyAlignment="1">
      <alignment horizontal="center" vertical="center" wrapText="1"/>
    </xf>
    <xf numFmtId="0" fontId="14" fillId="35" borderId="59" xfId="0" applyFont="1" applyFill="1" applyBorder="1" applyAlignment="1">
      <alignment horizontal="left" vertical="center" wrapText="1"/>
    </xf>
    <xf numFmtId="0" fontId="7" fillId="35" borderId="59" xfId="0" applyFont="1" applyFill="1" applyBorder="1" applyAlignment="1">
      <alignment horizontal="center" vertical="center" wrapText="1"/>
    </xf>
    <xf numFmtId="0" fontId="14" fillId="35" borderId="59"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15"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38" xfId="0" applyFont="1" applyFill="1" applyBorder="1" applyAlignment="1">
      <alignment horizontal="left" vertical="center" wrapText="1"/>
    </xf>
    <xf numFmtId="0" fontId="7" fillId="35" borderId="11" xfId="0" applyFont="1" applyFill="1" applyBorder="1" applyAlignment="1">
      <alignment horizontal="center" vertical="center" wrapText="1"/>
    </xf>
    <xf numFmtId="0" fontId="7" fillId="35" borderId="46" xfId="0" applyFont="1" applyFill="1" applyBorder="1" applyAlignment="1">
      <alignment horizontal="left" vertical="center" wrapText="1"/>
    </xf>
    <xf numFmtId="0" fontId="7" fillId="35" borderId="46"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0" xfId="0" applyFont="1" applyFill="1" applyAlignment="1">
      <alignment horizontal="center" vertical="center" wrapText="1"/>
    </xf>
    <xf numFmtId="0" fontId="14" fillId="35" borderId="11"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7" fillId="35" borderId="46" xfId="0" applyFont="1" applyFill="1" applyBorder="1" applyAlignment="1">
      <alignment vertical="center" wrapText="1"/>
    </xf>
    <xf numFmtId="0" fontId="7" fillId="0" borderId="56" xfId="0" applyFont="1" applyBorder="1" applyAlignment="1">
      <alignment vertical="center" wrapText="1"/>
    </xf>
    <xf numFmtId="0" fontId="14" fillId="34" borderId="23" xfId="0" applyFont="1" applyFill="1" applyBorder="1" applyAlignment="1">
      <alignment horizontal="center" vertical="center" wrapText="1"/>
    </xf>
    <xf numFmtId="0" fontId="14" fillId="0" borderId="0" xfId="0" applyFont="1" applyAlignment="1">
      <alignment horizontal="center" vertical="center" wrapText="1"/>
    </xf>
    <xf numFmtId="0" fontId="14" fillId="33" borderId="22" xfId="0" applyFont="1" applyFill="1" applyBorder="1" applyAlignment="1">
      <alignment horizontal="center" vertical="center" wrapText="1"/>
    </xf>
    <xf numFmtId="0" fontId="14" fillId="33" borderId="31" xfId="0" applyFont="1" applyFill="1" applyBorder="1" applyAlignment="1">
      <alignment horizontal="left" vertical="center" wrapText="1"/>
    </xf>
    <xf numFmtId="0" fontId="14" fillId="33" borderId="31"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8"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top"/>
    </xf>
    <xf numFmtId="0" fontId="72" fillId="0" borderId="10" xfId="0" applyFont="1" applyBorder="1" applyAlignment="1">
      <alignment horizontal="left" vertical="top" wrapText="1"/>
    </xf>
    <xf numFmtId="0" fontId="72" fillId="0" borderId="10" xfId="0" applyFont="1" applyBorder="1" applyAlignment="1">
      <alignment horizontal="left" vertical="center" wrapText="1"/>
    </xf>
    <xf numFmtId="0" fontId="72" fillId="0" borderId="10" xfId="0" applyFont="1" applyBorder="1" applyAlignment="1">
      <alignment horizontal="center" vertical="center" wrapText="1"/>
    </xf>
    <xf numFmtId="192" fontId="7" fillId="35" borderId="10" xfId="0" applyNumberFormat="1" applyFont="1" applyFill="1" applyBorder="1" applyAlignment="1">
      <alignment horizontal="center" vertical="center" wrapText="1"/>
    </xf>
    <xf numFmtId="0" fontId="79" fillId="35" borderId="10" xfId="0" applyFont="1" applyFill="1" applyBorder="1" applyAlignment="1">
      <alignment horizontal="left" vertical="center" wrapText="1"/>
    </xf>
    <xf numFmtId="0" fontId="70" fillId="35" borderId="10" xfId="0" applyNumberFormat="1" applyFont="1" applyFill="1" applyBorder="1" applyAlignment="1">
      <alignment horizontal="center" vertical="center"/>
    </xf>
    <xf numFmtId="2" fontId="70" fillId="35" borderId="10" xfId="0" applyNumberFormat="1" applyFont="1" applyFill="1" applyBorder="1" applyAlignment="1">
      <alignment horizontal="center" vertical="center"/>
    </xf>
    <xf numFmtId="0" fontId="70" fillId="35" borderId="10" xfId="0" applyFont="1" applyFill="1" applyBorder="1" applyAlignment="1">
      <alignment horizontal="left" wrapText="1"/>
    </xf>
    <xf numFmtId="0" fontId="70" fillId="35" borderId="10" xfId="0" applyFont="1" applyFill="1" applyBorder="1" applyAlignment="1">
      <alignment horizontal="center" vertical="center" wrapText="1"/>
    </xf>
    <xf numFmtId="4" fontId="70" fillId="35" borderId="10" xfId="0" applyNumberFormat="1" applyFont="1" applyFill="1" applyBorder="1" applyAlignment="1">
      <alignment horizontal="center" vertical="center"/>
    </xf>
    <xf numFmtId="187" fontId="70" fillId="35" borderId="10" xfId="0" applyNumberFormat="1" applyFont="1" applyFill="1" applyBorder="1" applyAlignment="1">
      <alignment vertical="center"/>
    </xf>
    <xf numFmtId="49" fontId="7" fillId="0" borderId="11" xfId="0" applyNumberFormat="1" applyFont="1" applyBorder="1" applyAlignment="1">
      <alignment horizontal="center" vertical="center"/>
    </xf>
    <xf numFmtId="0" fontId="3" fillId="35" borderId="43" xfId="0" applyFont="1" applyFill="1" applyBorder="1" applyAlignment="1">
      <alignment horizontal="center" vertical="center" wrapText="1"/>
    </xf>
    <xf numFmtId="0" fontId="9" fillId="35" borderId="38" xfId="0" applyFont="1" applyFill="1" applyBorder="1" applyAlignment="1">
      <alignment horizontal="center" vertical="center" wrapText="1"/>
    </xf>
    <xf numFmtId="43" fontId="9" fillId="35" borderId="64" xfId="42" applyFont="1" applyFill="1" applyBorder="1" applyAlignment="1">
      <alignment horizontal="center" vertical="center" wrapText="1"/>
    </xf>
    <xf numFmtId="0" fontId="7" fillId="35" borderId="0" xfId="0" applyFont="1" applyFill="1" applyAlignment="1">
      <alignment horizontal="center" vertical="center" wrapText="1"/>
    </xf>
    <xf numFmtId="0" fontId="9" fillId="35" borderId="38" xfId="0" applyFont="1" applyFill="1" applyBorder="1" applyAlignment="1">
      <alignment horizontal="left" vertical="center" wrapText="1"/>
    </xf>
    <xf numFmtId="0" fontId="7" fillId="35" borderId="66" xfId="0" applyFont="1" applyFill="1" applyBorder="1" applyAlignment="1">
      <alignment horizontal="center" vertical="center" wrapText="1"/>
    </xf>
    <xf numFmtId="0" fontId="9" fillId="35" borderId="11" xfId="0" applyFont="1" applyFill="1" applyBorder="1" applyAlignment="1">
      <alignment horizontal="center" vertical="center" wrapText="1"/>
    </xf>
    <xf numFmtId="49" fontId="7" fillId="35" borderId="11" xfId="0" applyNumberFormat="1" applyFont="1" applyFill="1" applyBorder="1" applyAlignment="1">
      <alignment horizontal="center" vertical="center"/>
    </xf>
    <xf numFmtId="0" fontId="49" fillId="34" borderId="69" xfId="0" applyFont="1" applyFill="1" applyBorder="1" applyAlignment="1">
      <alignment horizontal="center" vertical="center" wrapText="1"/>
    </xf>
    <xf numFmtId="0" fontId="49" fillId="34" borderId="70" xfId="0" applyFont="1" applyFill="1" applyBorder="1" applyAlignment="1">
      <alignment horizontal="center" vertical="center"/>
    </xf>
    <xf numFmtId="0" fontId="49" fillId="34" borderId="71" xfId="0" applyFont="1" applyFill="1" applyBorder="1" applyAlignment="1">
      <alignment horizontal="center" vertical="center"/>
    </xf>
    <xf numFmtId="0" fontId="49" fillId="34" borderId="39" xfId="0" applyFont="1" applyFill="1" applyBorder="1" applyAlignment="1">
      <alignment horizontal="center" vertical="center"/>
    </xf>
    <xf numFmtId="0" fontId="49" fillId="34" borderId="34" xfId="0" applyFont="1" applyFill="1" applyBorder="1" applyAlignment="1">
      <alignment horizontal="center" vertical="center"/>
    </xf>
    <xf numFmtId="0" fontId="49" fillId="34" borderId="72" xfId="0" applyFont="1" applyFill="1" applyBorder="1" applyAlignment="1">
      <alignment horizontal="center" vertical="center"/>
    </xf>
    <xf numFmtId="0" fontId="14" fillId="33" borderId="73" xfId="0" applyFont="1" applyFill="1" applyBorder="1" applyAlignment="1">
      <alignment horizontal="right" vertical="center" wrapText="1"/>
    </xf>
    <xf numFmtId="0" fontId="14" fillId="33" borderId="31" xfId="0" applyFont="1" applyFill="1" applyBorder="1" applyAlignment="1">
      <alignment horizontal="right" vertical="center" wrapText="1"/>
    </xf>
    <xf numFmtId="0" fontId="14" fillId="33" borderId="74" xfId="0" applyFont="1" applyFill="1" applyBorder="1" applyAlignment="1">
      <alignment horizontal="right" vertical="center" wrapText="1"/>
    </xf>
    <xf numFmtId="0" fontId="7" fillId="0" borderId="39"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5" xfId="0" applyFont="1" applyFill="1" applyBorder="1" applyAlignment="1">
      <alignment horizontal="left" vertical="top" wrapText="1"/>
    </xf>
    <xf numFmtId="0" fontId="75" fillId="0" borderId="76" xfId="0" applyFont="1" applyFill="1" applyBorder="1" applyAlignment="1">
      <alignment horizontal="left" vertical="top" wrapText="1"/>
    </xf>
    <xf numFmtId="0" fontId="75" fillId="0" borderId="77" xfId="0" applyFont="1" applyFill="1" applyBorder="1" applyAlignment="1">
      <alignment horizontal="left" vertical="top" wrapText="1"/>
    </xf>
    <xf numFmtId="2" fontId="8" fillId="0" borderId="33" xfId="0" applyNumberFormat="1" applyFont="1" applyBorder="1" applyAlignment="1">
      <alignment horizontal="center" vertical="center" wrapText="1"/>
    </xf>
    <xf numFmtId="2" fontId="77" fillId="36" borderId="49" xfId="0" applyNumberFormat="1" applyFont="1" applyFill="1" applyBorder="1" applyAlignment="1">
      <alignment horizontal="left" wrapText="1"/>
    </xf>
    <xf numFmtId="2" fontId="77" fillId="36" borderId="34" xfId="0" applyNumberFormat="1" applyFont="1" applyFill="1" applyBorder="1" applyAlignment="1">
      <alignment horizontal="left" wrapText="1"/>
    </xf>
    <xf numFmtId="2" fontId="77" fillId="36" borderId="42" xfId="0" applyNumberFormat="1" applyFont="1" applyFill="1" applyBorder="1" applyAlignment="1">
      <alignment horizontal="left" wrapText="1"/>
    </xf>
    <xf numFmtId="0" fontId="76" fillId="36" borderId="10" xfId="0" applyFont="1" applyFill="1" applyBorder="1" applyAlignment="1">
      <alignment horizontal="center" vertical="center" wrapText="1"/>
    </xf>
    <xf numFmtId="0" fontId="76" fillId="36" borderId="15" xfId="0" applyFont="1" applyFill="1" applyBorder="1" applyAlignment="1">
      <alignment horizontal="center" vertical="center"/>
    </xf>
    <xf numFmtId="0" fontId="76" fillId="36" borderId="38" xfId="0" applyFont="1" applyFill="1" applyBorder="1" applyAlignment="1">
      <alignment horizontal="center" vertical="center"/>
    </xf>
    <xf numFmtId="43" fontId="76" fillId="36" borderId="15" xfId="42" applyFont="1" applyFill="1" applyBorder="1" applyAlignment="1">
      <alignment horizontal="center" vertical="center" wrapText="1"/>
    </xf>
    <xf numFmtId="43" fontId="76" fillId="36" borderId="38" xfId="42" applyFont="1" applyFill="1" applyBorder="1" applyAlignment="1">
      <alignment horizontal="center" vertical="center" wrapText="1"/>
    </xf>
    <xf numFmtId="212" fontId="80" fillId="2" borderId="49" xfId="42" applyNumberFormat="1" applyFont="1" applyFill="1" applyBorder="1" applyAlignment="1">
      <alignment horizontal="left" wrapText="1"/>
    </xf>
    <xf numFmtId="212" fontId="80" fillId="2" borderId="34" xfId="42" applyNumberFormat="1" applyFont="1" applyFill="1" applyBorder="1" applyAlignment="1">
      <alignment horizontal="left" wrapText="1"/>
    </xf>
    <xf numFmtId="212" fontId="80" fillId="2" borderId="42" xfId="42" applyNumberFormat="1" applyFont="1" applyFill="1" applyBorder="1" applyAlignment="1">
      <alignment horizontal="left" wrapText="1"/>
    </xf>
    <xf numFmtId="43" fontId="0" fillId="35" borderId="49" xfId="42" applyNumberFormat="1" applyFont="1" applyFill="1" applyBorder="1" applyAlignment="1">
      <alignment horizontal="center" vertical="center" wrapText="1"/>
    </xf>
    <xf numFmtId="43" fontId="0" fillId="35" borderId="34" xfId="42" applyNumberFormat="1" applyFont="1" applyFill="1" applyBorder="1" applyAlignment="1">
      <alignment horizontal="center" vertical="center" wrapText="1"/>
    </xf>
    <xf numFmtId="43" fontId="0" fillId="35" borderId="42" xfId="42" applyNumberFormat="1" applyFont="1" applyFill="1" applyBorder="1" applyAlignment="1">
      <alignment horizontal="center" vertical="center" wrapText="1"/>
    </xf>
    <xf numFmtId="43" fontId="0" fillId="35" borderId="10" xfId="42" applyNumberFormat="1" applyFont="1" applyFill="1" applyBorder="1" applyAlignment="1">
      <alignment horizontal="center" vertical="center" wrapText="1"/>
    </xf>
    <xf numFmtId="212" fontId="80" fillId="35" borderId="49" xfId="42" applyNumberFormat="1" applyFont="1" applyFill="1" applyBorder="1" applyAlignment="1">
      <alignment horizontal="center" wrapText="1"/>
    </xf>
    <xf numFmtId="212" fontId="80" fillId="35" borderId="34" xfId="42" applyNumberFormat="1" applyFont="1" applyFill="1" applyBorder="1" applyAlignment="1">
      <alignment horizontal="center" wrapText="1"/>
    </xf>
    <xf numFmtId="212" fontId="9" fillId="35" borderId="51" xfId="42" applyNumberFormat="1" applyFont="1" applyFill="1" applyBorder="1" applyAlignment="1">
      <alignment horizontal="center" vertical="center" wrapText="1"/>
    </xf>
    <xf numFmtId="212" fontId="9" fillId="35" borderId="44" xfId="42" applyNumberFormat="1" applyFont="1" applyFill="1" applyBorder="1" applyAlignment="1">
      <alignment horizontal="center" vertical="center" wrapText="1"/>
    </xf>
    <xf numFmtId="212" fontId="9" fillId="35" borderId="45" xfId="42" applyNumberFormat="1" applyFont="1" applyFill="1" applyBorder="1" applyAlignment="1">
      <alignment horizontal="center" vertical="center" wrapText="1"/>
    </xf>
    <xf numFmtId="201"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68" fillId="0" borderId="34" xfId="0" applyFont="1" applyBorder="1" applyAlignment="1">
      <alignment horizontal="left" vertical="center" wrapText="1"/>
    </xf>
    <xf numFmtId="0" fontId="83" fillId="33" borderId="22" xfId="0" applyFont="1" applyFill="1" applyBorder="1" applyAlignment="1">
      <alignment horizontal="right" vertical="center"/>
    </xf>
    <xf numFmtId="0" fontId="83" fillId="33" borderId="31" xfId="0" applyFont="1" applyFill="1" applyBorder="1" applyAlignment="1">
      <alignment horizontal="right" vertical="center"/>
    </xf>
    <xf numFmtId="0" fontId="68" fillId="37" borderId="22" xfId="0" applyFont="1" applyFill="1" applyBorder="1" applyAlignment="1">
      <alignment horizontal="center" vertical="center" wrapText="1"/>
    </xf>
    <xf numFmtId="0" fontId="68" fillId="37" borderId="31" xfId="0" applyFont="1" applyFill="1" applyBorder="1" applyAlignment="1">
      <alignment horizontal="center" vertical="center" wrapText="1"/>
    </xf>
    <xf numFmtId="0" fontId="68" fillId="37" borderId="74" xfId="0" applyFont="1" applyFill="1" applyBorder="1" applyAlignment="1">
      <alignment horizontal="center" vertical="center" wrapText="1"/>
    </xf>
    <xf numFmtId="0" fontId="68" fillId="0" borderId="33" xfId="0" applyFont="1" applyBorder="1" applyAlignment="1">
      <alignment horizontal="left" vertical="center" wrapText="1"/>
    </xf>
    <xf numFmtId="0" fontId="68" fillId="33" borderId="22" xfId="0" applyFont="1" applyFill="1" applyBorder="1" applyAlignment="1">
      <alignment horizontal="right" vertical="center"/>
    </xf>
    <xf numFmtId="0" fontId="68" fillId="33" borderId="31" xfId="0" applyFont="1" applyFill="1" applyBorder="1" applyAlignment="1">
      <alignment horizontal="right" vertical="center"/>
    </xf>
    <xf numFmtId="0" fontId="68" fillId="33" borderId="74" xfId="0" applyFont="1" applyFill="1" applyBorder="1" applyAlignment="1">
      <alignment horizontal="right" vertical="center"/>
    </xf>
    <xf numFmtId="0" fontId="68" fillId="33" borderId="22" xfId="0" applyFont="1" applyFill="1" applyBorder="1" applyAlignment="1">
      <alignment horizontal="left" vertical="center" wrapText="1"/>
    </xf>
    <xf numFmtId="0" fontId="68" fillId="33" borderId="31" xfId="0" applyFont="1" applyFill="1" applyBorder="1" applyAlignment="1">
      <alignment horizontal="left" vertical="center" wrapText="1"/>
    </xf>
    <xf numFmtId="0" fontId="68" fillId="33" borderId="74" xfId="0" applyFont="1" applyFill="1" applyBorder="1" applyAlignment="1">
      <alignment horizontal="left" vertical="center" wrapText="1"/>
    </xf>
    <xf numFmtId="0" fontId="82" fillId="33" borderId="22" xfId="0" applyFont="1" applyFill="1" applyBorder="1" applyAlignment="1">
      <alignment horizontal="right" vertical="center"/>
    </xf>
    <xf numFmtId="0" fontId="82" fillId="33" borderId="31" xfId="0" applyFont="1" applyFill="1" applyBorder="1" applyAlignment="1">
      <alignment horizontal="right" vertical="center"/>
    </xf>
    <xf numFmtId="0" fontId="82" fillId="33" borderId="74" xfId="0" applyFont="1" applyFill="1" applyBorder="1" applyAlignment="1">
      <alignment horizontal="right" vertical="center"/>
    </xf>
    <xf numFmtId="0" fontId="82" fillId="0" borderId="53" xfId="0" applyFont="1" applyBorder="1" applyAlignment="1">
      <alignment horizontal="left"/>
    </xf>
    <xf numFmtId="0" fontId="84" fillId="0" borderId="69" xfId="0" applyFont="1" applyFill="1" applyBorder="1" applyAlignment="1">
      <alignment horizontal="left" vertical="center" wrapText="1"/>
    </xf>
    <xf numFmtId="0" fontId="84" fillId="0" borderId="70" xfId="0" applyFont="1" applyFill="1" applyBorder="1" applyAlignment="1">
      <alignment horizontal="left" vertical="center" wrapText="1"/>
    </xf>
    <xf numFmtId="0" fontId="84" fillId="0" borderId="71" xfId="0" applyFont="1" applyFill="1" applyBorder="1" applyAlignment="1">
      <alignment horizontal="left" vertical="center" wrapText="1"/>
    </xf>
    <xf numFmtId="0" fontId="68" fillId="33" borderId="73" xfId="0" applyFont="1" applyFill="1" applyBorder="1" applyAlignment="1">
      <alignment horizontal="center"/>
    </xf>
    <xf numFmtId="0" fontId="68" fillId="33" borderId="31" xfId="0" applyFont="1" applyFill="1" applyBorder="1" applyAlignment="1">
      <alignment horizontal="center"/>
    </xf>
    <xf numFmtId="0" fontId="68" fillId="33" borderId="74" xfId="0" applyFont="1" applyFill="1" applyBorder="1" applyAlignment="1">
      <alignment horizontal="center"/>
    </xf>
    <xf numFmtId="0" fontId="84" fillId="0" borderId="27" xfId="0" applyFont="1" applyFill="1" applyBorder="1" applyAlignment="1">
      <alignment horizontal="left" vertical="top" wrapText="1"/>
    </xf>
    <xf numFmtId="0" fontId="84" fillId="0" borderId="28" xfId="0" applyFont="1" applyFill="1" applyBorder="1" applyAlignment="1">
      <alignment horizontal="left" vertical="top" wrapText="1"/>
    </xf>
    <xf numFmtId="0" fontId="84" fillId="0" borderId="29" xfId="0" applyFont="1" applyFill="1" applyBorder="1" applyAlignment="1">
      <alignment horizontal="left" vertical="top" wrapText="1"/>
    </xf>
    <xf numFmtId="0" fontId="82" fillId="33" borderId="22" xfId="0" applyFont="1" applyFill="1" applyBorder="1" applyAlignment="1">
      <alignment horizontal="left" vertical="center" wrapText="1"/>
    </xf>
    <xf numFmtId="0" fontId="82" fillId="33" borderId="31" xfId="0" applyFont="1" applyFill="1" applyBorder="1" applyAlignment="1">
      <alignment horizontal="left" vertical="center" wrapText="1"/>
    </xf>
    <xf numFmtId="0" fontId="82" fillId="33" borderId="74" xfId="0" applyFont="1" applyFill="1" applyBorder="1" applyAlignment="1">
      <alignment horizontal="left" vertical="center" wrapText="1"/>
    </xf>
    <xf numFmtId="0" fontId="82" fillId="0" borderId="15" xfId="0" applyFont="1" applyBorder="1" applyAlignment="1">
      <alignment horizontal="left"/>
    </xf>
    <xf numFmtId="0" fontId="68" fillId="33" borderId="31" xfId="0" applyNumberFormat="1" applyFont="1" applyFill="1" applyBorder="1" applyAlignment="1">
      <alignment horizontal="center" vertical="center"/>
    </xf>
    <xf numFmtId="0" fontId="68" fillId="33" borderId="74" xfId="0" applyNumberFormat="1" applyFont="1" applyFill="1" applyBorder="1" applyAlignment="1">
      <alignment horizontal="center" vertical="center"/>
    </xf>
    <xf numFmtId="0" fontId="84" fillId="0" borderId="43" xfId="0" applyFont="1" applyFill="1" applyBorder="1" applyAlignment="1">
      <alignment horizontal="left" vertical="center" wrapText="1"/>
    </xf>
    <xf numFmtId="0" fontId="84" fillId="0" borderId="38" xfId="0" applyFont="1" applyFill="1" applyBorder="1" applyAlignment="1">
      <alignment horizontal="left" vertical="center" wrapText="1"/>
    </xf>
    <xf numFmtId="0" fontId="84" fillId="0" borderId="64" xfId="0" applyFont="1" applyFill="1" applyBorder="1" applyAlignment="1">
      <alignment horizontal="left" vertical="center" wrapText="1"/>
    </xf>
    <xf numFmtId="0" fontId="68" fillId="33" borderId="73" xfId="0" applyFont="1" applyFill="1" applyBorder="1" applyAlignment="1">
      <alignment horizontal="center" vertical="top" wrapText="1"/>
    </xf>
    <xf numFmtId="0" fontId="68" fillId="33" borderId="31" xfId="0" applyFont="1" applyFill="1" applyBorder="1" applyAlignment="1">
      <alignment horizontal="center" vertical="top" wrapText="1"/>
    </xf>
    <xf numFmtId="0" fontId="68" fillId="33" borderId="74" xfId="0" applyFont="1" applyFill="1" applyBorder="1" applyAlignment="1">
      <alignment horizontal="center" vertical="top" wrapText="1"/>
    </xf>
    <xf numFmtId="0" fontId="81" fillId="0" borderId="39" xfId="0" applyFont="1" applyFill="1" applyBorder="1" applyAlignment="1">
      <alignment horizontal="left" vertical="center" wrapText="1"/>
    </xf>
    <xf numFmtId="0" fontId="81" fillId="0" borderId="34" xfId="0" applyFont="1" applyFill="1" applyBorder="1" applyAlignment="1">
      <alignment horizontal="left" vertical="center" wrapText="1"/>
    </xf>
    <xf numFmtId="0" fontId="81" fillId="0" borderId="72" xfId="0" applyFont="1" applyFill="1" applyBorder="1" applyAlignment="1">
      <alignment horizontal="left" vertical="center" wrapText="1"/>
    </xf>
    <xf numFmtId="0" fontId="83" fillId="34" borderId="69" xfId="0" applyFont="1" applyFill="1" applyBorder="1" applyAlignment="1">
      <alignment horizontal="center" vertical="center" wrapText="1"/>
    </xf>
    <xf numFmtId="0" fontId="83" fillId="34" borderId="70" xfId="0" applyFont="1" applyFill="1" applyBorder="1" applyAlignment="1">
      <alignment horizontal="center" vertical="center"/>
    </xf>
    <xf numFmtId="0" fontId="83" fillId="34" borderId="71" xfId="0" applyFont="1" applyFill="1" applyBorder="1" applyAlignment="1">
      <alignment horizontal="center" vertical="center"/>
    </xf>
    <xf numFmtId="0" fontId="83" fillId="34" borderId="39" xfId="0" applyFont="1" applyFill="1" applyBorder="1" applyAlignment="1">
      <alignment horizontal="center" vertical="center"/>
    </xf>
    <xf numFmtId="0" fontId="83" fillId="34" borderId="34" xfId="0" applyFont="1" applyFill="1" applyBorder="1" applyAlignment="1">
      <alignment horizontal="center" vertical="center"/>
    </xf>
    <xf numFmtId="0" fontId="83" fillId="34" borderId="72" xfId="0" applyFont="1" applyFill="1" applyBorder="1" applyAlignment="1">
      <alignment horizontal="center" vertical="center"/>
    </xf>
    <xf numFmtId="0" fontId="81" fillId="0" borderId="39" xfId="0" applyFont="1" applyFill="1" applyBorder="1" applyAlignment="1">
      <alignment horizontal="left" vertical="top" wrapText="1"/>
    </xf>
    <xf numFmtId="0" fontId="81" fillId="0" borderId="34" xfId="0" applyFont="1" applyFill="1" applyBorder="1" applyAlignment="1">
      <alignment horizontal="left" vertical="top" wrapText="1"/>
    </xf>
    <xf numFmtId="0" fontId="81" fillId="0" borderId="72" xfId="0" applyFont="1" applyFill="1" applyBorder="1" applyAlignment="1">
      <alignment horizontal="left" vertical="top" wrapText="1"/>
    </xf>
    <xf numFmtId="49"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49" fillId="34" borderId="78" xfId="0" applyFont="1" applyFill="1" applyBorder="1" applyAlignment="1">
      <alignment horizontal="center" vertical="center"/>
    </xf>
    <xf numFmtId="0" fontId="49" fillId="34" borderId="44" xfId="0" applyFont="1" applyFill="1" applyBorder="1" applyAlignment="1">
      <alignment horizontal="center" vertical="center"/>
    </xf>
    <xf numFmtId="0" fontId="49" fillId="34" borderId="79"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Standard_GH-PL 2003_RAUTITAN"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139"/>
  <sheetViews>
    <sheetView zoomScale="90" zoomScaleNormal="90" zoomScalePageLayoutView="0" workbookViewId="0" topLeftCell="A1">
      <selection activeCell="H16" sqref="H16"/>
    </sheetView>
  </sheetViews>
  <sheetFormatPr defaultColWidth="9.140625" defaultRowHeight="12.75"/>
  <cols>
    <col min="1" max="1" width="6.57421875" style="376" customWidth="1"/>
    <col min="2" max="2" width="87.00390625" style="442" customWidth="1"/>
    <col min="3" max="3" width="7.8515625" style="376" customWidth="1"/>
    <col min="4" max="4" width="9.8515625" style="376" customWidth="1"/>
    <col min="5" max="5" width="12.28125" style="376" customWidth="1"/>
    <col min="6" max="6" width="13.140625" style="323" bestFit="1" customWidth="1"/>
    <col min="7" max="16384" width="9.140625" style="376" customWidth="1"/>
  </cols>
  <sheetData>
    <row r="1" spans="1:6" s="332" customFormat="1" ht="15.75">
      <c r="A1" s="465" t="s">
        <v>156</v>
      </c>
      <c r="B1" s="466"/>
      <c r="C1" s="466"/>
      <c r="D1" s="466"/>
      <c r="E1" s="466"/>
      <c r="F1" s="467"/>
    </row>
    <row r="2" spans="1:6" s="332" customFormat="1" ht="15.75">
      <c r="A2" s="468" t="s">
        <v>42</v>
      </c>
      <c r="B2" s="469"/>
      <c r="C2" s="469"/>
      <c r="D2" s="469"/>
      <c r="E2" s="469"/>
      <c r="F2" s="470"/>
    </row>
    <row r="3" spans="1:6" s="332" customFormat="1" ht="15.75">
      <c r="A3" s="468" t="s">
        <v>41</v>
      </c>
      <c r="B3" s="469"/>
      <c r="C3" s="469"/>
      <c r="D3" s="469"/>
      <c r="E3" s="469"/>
      <c r="F3" s="470"/>
    </row>
    <row r="4" spans="1:6" s="333" customFormat="1" ht="15.75">
      <c r="A4" s="474" t="s">
        <v>167</v>
      </c>
      <c r="B4" s="475"/>
      <c r="C4" s="475"/>
      <c r="D4" s="475"/>
      <c r="E4" s="475"/>
      <c r="F4" s="476"/>
    </row>
    <row r="5" spans="1:6" s="333" customFormat="1" ht="15.75">
      <c r="A5" s="474" t="s">
        <v>208</v>
      </c>
      <c r="B5" s="475"/>
      <c r="C5" s="475"/>
      <c r="D5" s="475"/>
      <c r="E5" s="475"/>
      <c r="F5" s="476"/>
    </row>
    <row r="6" spans="1:6" s="333" customFormat="1" ht="16.5" thickBot="1">
      <c r="A6" s="477" t="s">
        <v>374</v>
      </c>
      <c r="B6" s="478"/>
      <c r="C6" s="478"/>
      <c r="D6" s="478"/>
      <c r="E6" s="478"/>
      <c r="F6" s="479"/>
    </row>
    <row r="7" spans="1:6" s="339" customFormat="1" ht="32.25" thickBot="1">
      <c r="A7" s="334" t="s">
        <v>44</v>
      </c>
      <c r="B7" s="335" t="s">
        <v>45</v>
      </c>
      <c r="C7" s="336" t="s">
        <v>46</v>
      </c>
      <c r="D7" s="337" t="s">
        <v>47</v>
      </c>
      <c r="E7" s="338" t="s">
        <v>104</v>
      </c>
      <c r="F7" s="298" t="s">
        <v>105</v>
      </c>
    </row>
    <row r="8" spans="1:6" s="333" customFormat="1" ht="15.75">
      <c r="A8" s="340">
        <v>1</v>
      </c>
      <c r="B8" s="341" t="s">
        <v>106</v>
      </c>
      <c r="C8" s="342"/>
      <c r="D8" s="342"/>
      <c r="E8" s="342"/>
      <c r="F8" s="299"/>
    </row>
    <row r="9" spans="1:6" s="333" customFormat="1" ht="31.5">
      <c r="A9" s="343">
        <v>1.1</v>
      </c>
      <c r="B9" s="344" t="s">
        <v>16</v>
      </c>
      <c r="C9" s="345" t="s">
        <v>88</v>
      </c>
      <c r="D9" s="345">
        <v>1</v>
      </c>
      <c r="E9" s="346"/>
      <c r="F9" s="300">
        <f>D9*E9</f>
        <v>0</v>
      </c>
    </row>
    <row r="10" spans="1:6" s="333" customFormat="1" ht="32.25" thickBot="1">
      <c r="A10" s="347">
        <v>1.2</v>
      </c>
      <c r="B10" s="348" t="s">
        <v>157</v>
      </c>
      <c r="C10" s="349" t="s">
        <v>88</v>
      </c>
      <c r="D10" s="349">
        <v>1</v>
      </c>
      <c r="E10" s="350"/>
      <c r="F10" s="301">
        <f>D10*E10</f>
        <v>0</v>
      </c>
    </row>
    <row r="11" spans="1:6" s="333" customFormat="1" ht="16.5" thickBot="1">
      <c r="A11" s="351"/>
      <c r="B11" s="352"/>
      <c r="C11" s="353"/>
      <c r="D11" s="353"/>
      <c r="E11" s="354" t="s">
        <v>22</v>
      </c>
      <c r="F11" s="302">
        <f>SUM(F9:F10)</f>
        <v>0</v>
      </c>
    </row>
    <row r="12" spans="1:6" s="333" customFormat="1" ht="16.5" thickBot="1">
      <c r="A12" s="340">
        <v>2</v>
      </c>
      <c r="B12" s="341" t="s">
        <v>228</v>
      </c>
      <c r="C12" s="342"/>
      <c r="D12" s="342"/>
      <c r="E12" s="342"/>
      <c r="F12" s="299"/>
    </row>
    <row r="13" spans="1:6" s="333" customFormat="1" ht="31.5">
      <c r="A13" s="355">
        <v>2.1</v>
      </c>
      <c r="B13" s="356" t="s">
        <v>17</v>
      </c>
      <c r="C13" s="357" t="s">
        <v>88</v>
      </c>
      <c r="D13" s="357">
        <v>1</v>
      </c>
      <c r="E13" s="358"/>
      <c r="F13" s="303">
        <f>D13*E13</f>
        <v>0</v>
      </c>
    </row>
    <row r="14" spans="1:6" s="361" customFormat="1" ht="49.5">
      <c r="A14" s="325" t="s">
        <v>118</v>
      </c>
      <c r="B14" s="75" t="s">
        <v>375</v>
      </c>
      <c r="C14" s="345" t="s">
        <v>376</v>
      </c>
      <c r="D14" s="359">
        <v>1270.1</v>
      </c>
      <c r="E14" s="360"/>
      <c r="F14" s="304">
        <f aca="true" t="shared" si="0" ref="F14:F31">D14*E14</f>
        <v>0</v>
      </c>
    </row>
    <row r="15" spans="1:6" s="361" customFormat="1" ht="47.25">
      <c r="A15" s="325" t="s">
        <v>119</v>
      </c>
      <c r="B15" s="75" t="s">
        <v>204</v>
      </c>
      <c r="C15" s="345" t="s">
        <v>376</v>
      </c>
      <c r="D15" s="359">
        <v>300</v>
      </c>
      <c r="E15" s="360"/>
      <c r="F15" s="304">
        <f t="shared" si="0"/>
        <v>0</v>
      </c>
    </row>
    <row r="16" spans="1:6" s="361" customFormat="1" ht="49.5">
      <c r="A16" s="325" t="s">
        <v>120</v>
      </c>
      <c r="B16" s="75" t="s">
        <v>377</v>
      </c>
      <c r="C16" s="345" t="s">
        <v>376</v>
      </c>
      <c r="D16" s="359">
        <v>45.2</v>
      </c>
      <c r="E16" s="360"/>
      <c r="F16" s="304">
        <f t="shared" si="0"/>
        <v>0</v>
      </c>
    </row>
    <row r="17" spans="1:6" s="361" customFormat="1" ht="33.75">
      <c r="A17" s="325" t="s">
        <v>121</v>
      </c>
      <c r="B17" s="75" t="s">
        <v>378</v>
      </c>
      <c r="C17" s="345" t="s">
        <v>379</v>
      </c>
      <c r="D17" s="359">
        <v>150</v>
      </c>
      <c r="E17" s="360"/>
      <c r="F17" s="304">
        <f t="shared" si="0"/>
        <v>0</v>
      </c>
    </row>
    <row r="18" spans="1:6" s="361" customFormat="1" ht="47.25">
      <c r="A18" s="325" t="s">
        <v>122</v>
      </c>
      <c r="B18" s="75" t="s">
        <v>205</v>
      </c>
      <c r="C18" s="345" t="s">
        <v>376</v>
      </c>
      <c r="D18" s="359">
        <v>80.25</v>
      </c>
      <c r="E18" s="360"/>
      <c r="F18" s="304">
        <f t="shared" si="0"/>
        <v>0</v>
      </c>
    </row>
    <row r="19" spans="1:6" s="361" customFormat="1" ht="63">
      <c r="A19" s="325" t="s">
        <v>123</v>
      </c>
      <c r="B19" s="75" t="s">
        <v>209</v>
      </c>
      <c r="C19" s="345" t="s">
        <v>376</v>
      </c>
      <c r="D19" s="359">
        <v>1500</v>
      </c>
      <c r="E19" s="360"/>
      <c r="F19" s="304">
        <f t="shared" si="0"/>
        <v>0</v>
      </c>
    </row>
    <row r="20" spans="1:6" s="361" customFormat="1" ht="94.5">
      <c r="A20" s="325" t="s">
        <v>124</v>
      </c>
      <c r="B20" s="75" t="s">
        <v>206</v>
      </c>
      <c r="C20" s="345" t="s">
        <v>376</v>
      </c>
      <c r="D20" s="359">
        <v>60</v>
      </c>
      <c r="E20" s="360"/>
      <c r="F20" s="304">
        <f t="shared" si="0"/>
        <v>0</v>
      </c>
    </row>
    <row r="21" spans="1:6" s="333" customFormat="1" ht="63">
      <c r="A21" s="325" t="s">
        <v>214</v>
      </c>
      <c r="B21" s="344" t="s">
        <v>380</v>
      </c>
      <c r="C21" s="345" t="s">
        <v>2</v>
      </c>
      <c r="D21" s="345">
        <v>75</v>
      </c>
      <c r="E21" s="362"/>
      <c r="F21" s="304">
        <f t="shared" si="0"/>
        <v>0</v>
      </c>
    </row>
    <row r="22" spans="1:6" s="333" customFormat="1" ht="63">
      <c r="A22" s="325" t="s">
        <v>215</v>
      </c>
      <c r="B22" s="344" t="s">
        <v>381</v>
      </c>
      <c r="C22" s="345" t="s">
        <v>2</v>
      </c>
      <c r="D22" s="363">
        <v>15</v>
      </c>
      <c r="E22" s="362"/>
      <c r="F22" s="304">
        <f t="shared" si="0"/>
        <v>0</v>
      </c>
    </row>
    <row r="23" spans="1:6" s="333" customFormat="1" ht="15.75">
      <c r="A23" s="325" t="s">
        <v>216</v>
      </c>
      <c r="B23" s="364" t="s">
        <v>235</v>
      </c>
      <c r="C23" s="345" t="s">
        <v>2</v>
      </c>
      <c r="D23" s="345">
        <v>10</v>
      </c>
      <c r="E23" s="362"/>
      <c r="F23" s="304">
        <f t="shared" si="0"/>
        <v>0</v>
      </c>
    </row>
    <row r="24" spans="1:6" s="333" customFormat="1" ht="94.5">
      <c r="A24" s="325" t="s">
        <v>217</v>
      </c>
      <c r="B24" s="75" t="s">
        <v>222</v>
      </c>
      <c r="C24" s="345" t="s">
        <v>2</v>
      </c>
      <c r="D24" s="345">
        <v>50</v>
      </c>
      <c r="E24" s="362"/>
      <c r="F24" s="304">
        <f t="shared" si="0"/>
        <v>0</v>
      </c>
    </row>
    <row r="25" spans="1:6" s="333" customFormat="1" ht="31.5">
      <c r="A25" s="325" t="s">
        <v>218</v>
      </c>
      <c r="B25" s="445" t="s">
        <v>229</v>
      </c>
      <c r="C25" s="345" t="s">
        <v>14</v>
      </c>
      <c r="D25" s="345">
        <v>2</v>
      </c>
      <c r="E25" s="362"/>
      <c r="F25" s="304">
        <f t="shared" si="0"/>
        <v>0</v>
      </c>
    </row>
    <row r="26" spans="1:6" s="333" customFormat="1" ht="15.75">
      <c r="A26" s="325" t="s">
        <v>219</v>
      </c>
      <c r="B26" s="446" t="s">
        <v>211</v>
      </c>
      <c r="C26" s="345" t="s">
        <v>14</v>
      </c>
      <c r="D26" s="345">
        <v>10</v>
      </c>
      <c r="E26" s="362"/>
      <c r="F26" s="304">
        <f t="shared" si="0"/>
        <v>0</v>
      </c>
    </row>
    <row r="27" spans="1:6" s="333" customFormat="1" ht="15.75">
      <c r="A27" s="325" t="s">
        <v>220</v>
      </c>
      <c r="B27" s="446" t="s">
        <v>212</v>
      </c>
      <c r="C27" s="345" t="s">
        <v>14</v>
      </c>
      <c r="D27" s="345">
        <v>12</v>
      </c>
      <c r="E27" s="362"/>
      <c r="F27" s="304">
        <f t="shared" si="0"/>
        <v>0</v>
      </c>
    </row>
    <row r="28" spans="1:6" s="333" customFormat="1" ht="31.5">
      <c r="A28" s="325" t="s">
        <v>221</v>
      </c>
      <c r="B28" s="344" t="s">
        <v>210</v>
      </c>
      <c r="C28" s="345" t="s">
        <v>2</v>
      </c>
      <c r="D28" s="345">
        <v>50</v>
      </c>
      <c r="E28" s="362"/>
      <c r="F28" s="304">
        <f t="shared" si="0"/>
        <v>0</v>
      </c>
    </row>
    <row r="29" spans="1:6" s="333" customFormat="1" ht="63">
      <c r="A29" s="325" t="s">
        <v>293</v>
      </c>
      <c r="B29" s="344" t="s">
        <v>213</v>
      </c>
      <c r="C29" s="345" t="s">
        <v>2</v>
      </c>
      <c r="D29" s="345">
        <v>80</v>
      </c>
      <c r="E29" s="362"/>
      <c r="F29" s="304">
        <f t="shared" si="0"/>
        <v>0</v>
      </c>
    </row>
    <row r="30" spans="1:6" s="333" customFormat="1" ht="15.75">
      <c r="A30" s="325" t="s">
        <v>294</v>
      </c>
      <c r="B30" s="344" t="s">
        <v>283</v>
      </c>
      <c r="C30" s="345" t="s">
        <v>14</v>
      </c>
      <c r="D30" s="345">
        <v>1</v>
      </c>
      <c r="E30" s="362"/>
      <c r="F30" s="304">
        <f t="shared" si="0"/>
        <v>0</v>
      </c>
    </row>
    <row r="31" spans="1:6" s="333" customFormat="1" ht="63">
      <c r="A31" s="325" t="s">
        <v>307</v>
      </c>
      <c r="B31" s="365" t="s">
        <v>362</v>
      </c>
      <c r="C31" s="345" t="s">
        <v>2</v>
      </c>
      <c r="D31" s="345">
        <v>3700</v>
      </c>
      <c r="E31" s="362"/>
      <c r="F31" s="304">
        <f t="shared" si="0"/>
        <v>0</v>
      </c>
    </row>
    <row r="32" spans="1:6" s="333" customFormat="1" ht="16.5" thickBot="1">
      <c r="A32" s="366"/>
      <c r="B32" s="367"/>
      <c r="C32" s="367"/>
      <c r="D32" s="367"/>
      <c r="E32" s="368" t="s">
        <v>292</v>
      </c>
      <c r="F32" s="306">
        <f>SUM(F13:F31)</f>
        <v>0</v>
      </c>
    </row>
    <row r="33" spans="1:6" s="333" customFormat="1" ht="15.75">
      <c r="A33" s="369">
        <v>3</v>
      </c>
      <c r="B33" s="370" t="s">
        <v>5</v>
      </c>
      <c r="C33" s="371"/>
      <c r="D33" s="371"/>
      <c r="E33" s="371"/>
      <c r="F33" s="307"/>
    </row>
    <row r="34" spans="1:6" s="333" customFormat="1" ht="78.75">
      <c r="A34" s="343">
        <v>3.1</v>
      </c>
      <c r="B34" s="372" t="s">
        <v>207</v>
      </c>
      <c r="C34" s="345" t="s">
        <v>15</v>
      </c>
      <c r="D34" s="345">
        <v>950</v>
      </c>
      <c r="E34" s="346"/>
      <c r="F34" s="300">
        <f>D34*E34</f>
        <v>0</v>
      </c>
    </row>
    <row r="35" spans="1:6" s="333" customFormat="1" ht="16.5" thickBot="1">
      <c r="A35" s="351"/>
      <c r="B35" s="352"/>
      <c r="C35" s="353"/>
      <c r="D35" s="353"/>
      <c r="E35" s="354" t="s">
        <v>24</v>
      </c>
      <c r="F35" s="302">
        <f>SUM(F34:F34)</f>
        <v>0</v>
      </c>
    </row>
    <row r="36" spans="1:6" s="333" customFormat="1" ht="16.5" thickBot="1">
      <c r="A36" s="373">
        <v>4</v>
      </c>
      <c r="B36" s="374" t="s">
        <v>6</v>
      </c>
      <c r="C36" s="375"/>
      <c r="D36" s="375"/>
      <c r="E36" s="375"/>
      <c r="F36" s="308"/>
    </row>
    <row r="37" spans="1:6" s="460" customFormat="1" ht="30">
      <c r="A37" s="457"/>
      <c r="B37" s="461" t="s">
        <v>54</v>
      </c>
      <c r="C37" s="458"/>
      <c r="D37" s="458"/>
      <c r="E37" s="458"/>
      <c r="F37" s="459"/>
    </row>
    <row r="38" spans="1:6" ht="48" thickBot="1">
      <c r="A38" s="347">
        <v>4.1</v>
      </c>
      <c r="B38" s="348" t="s">
        <v>223</v>
      </c>
      <c r="C38" s="349" t="s">
        <v>15</v>
      </c>
      <c r="D38" s="349">
        <v>90</v>
      </c>
      <c r="E38" s="350"/>
      <c r="F38" s="301">
        <f>D38*E38</f>
        <v>0</v>
      </c>
    </row>
    <row r="39" spans="1:6" s="333" customFormat="1" ht="16.5" thickBot="1">
      <c r="A39" s="351"/>
      <c r="B39" s="352"/>
      <c r="C39" s="353"/>
      <c r="D39" s="353"/>
      <c r="E39" s="354" t="s">
        <v>25</v>
      </c>
      <c r="F39" s="302">
        <f>SUM(F38:F38)</f>
        <v>0</v>
      </c>
    </row>
    <row r="40" spans="1:6" s="333" customFormat="1" ht="16.5" thickBot="1">
      <c r="A40" s="373">
        <v>5</v>
      </c>
      <c r="B40" s="374" t="s">
        <v>7</v>
      </c>
      <c r="C40" s="375"/>
      <c r="D40" s="375"/>
      <c r="E40" s="375"/>
      <c r="F40" s="308"/>
    </row>
    <row r="41" spans="1:6" s="333" customFormat="1" ht="63">
      <c r="A41" s="355">
        <v>5.1</v>
      </c>
      <c r="B41" s="356" t="s">
        <v>112</v>
      </c>
      <c r="C41" s="357" t="s">
        <v>15</v>
      </c>
      <c r="D41" s="357">
        <v>640.3</v>
      </c>
      <c r="E41" s="358"/>
      <c r="F41" s="303">
        <f aca="true" t="shared" si="1" ref="F41:F54">D41*E41</f>
        <v>0</v>
      </c>
    </row>
    <row r="42" spans="1:6" s="333" customFormat="1" ht="110.25">
      <c r="A42" s="343">
        <v>5.2</v>
      </c>
      <c r="B42" s="377" t="s">
        <v>284</v>
      </c>
      <c r="C42" s="345" t="s">
        <v>15</v>
      </c>
      <c r="D42" s="345">
        <v>640.3</v>
      </c>
      <c r="E42" s="346"/>
      <c r="F42" s="300">
        <f t="shared" si="1"/>
        <v>0</v>
      </c>
    </row>
    <row r="43" spans="1:6" s="333" customFormat="1" ht="31.5">
      <c r="A43" s="343">
        <v>5.3</v>
      </c>
      <c r="B43" s="344" t="s">
        <v>230</v>
      </c>
      <c r="C43" s="345" t="s">
        <v>15</v>
      </c>
      <c r="D43" s="345">
        <v>640.3</v>
      </c>
      <c r="E43" s="346"/>
      <c r="F43" s="300">
        <f t="shared" si="1"/>
        <v>0</v>
      </c>
    </row>
    <row r="44" spans="1:6" s="333" customFormat="1" ht="126">
      <c r="A44" s="343">
        <v>5.4</v>
      </c>
      <c r="B44" s="377" t="s">
        <v>115</v>
      </c>
      <c r="C44" s="345" t="s">
        <v>15</v>
      </c>
      <c r="D44" s="345">
        <v>640.3</v>
      </c>
      <c r="E44" s="346"/>
      <c r="F44" s="300">
        <f t="shared" si="1"/>
        <v>0</v>
      </c>
    </row>
    <row r="45" spans="1:6" s="333" customFormat="1" ht="78.75">
      <c r="A45" s="343">
        <v>5.5</v>
      </c>
      <c r="B45" s="344" t="s">
        <v>285</v>
      </c>
      <c r="C45" s="345" t="s">
        <v>15</v>
      </c>
      <c r="D45" s="345">
        <v>137.8</v>
      </c>
      <c r="E45" s="346"/>
      <c r="F45" s="300">
        <f t="shared" si="1"/>
        <v>0</v>
      </c>
    </row>
    <row r="46" spans="1:6" s="333" customFormat="1" ht="31.5">
      <c r="A46" s="343">
        <v>5.6</v>
      </c>
      <c r="B46" s="344" t="s">
        <v>286</v>
      </c>
      <c r="C46" s="345" t="s">
        <v>15</v>
      </c>
      <c r="D46" s="345">
        <v>137.8</v>
      </c>
      <c r="E46" s="346"/>
      <c r="F46" s="300">
        <f t="shared" si="1"/>
        <v>0</v>
      </c>
    </row>
    <row r="47" spans="1:6" s="333" customFormat="1" ht="31.5">
      <c r="A47" s="343">
        <v>5.7</v>
      </c>
      <c r="B47" s="344" t="s">
        <v>287</v>
      </c>
      <c r="C47" s="345" t="s">
        <v>15</v>
      </c>
      <c r="D47" s="345">
        <v>640.3</v>
      </c>
      <c r="E47" s="346"/>
      <c r="F47" s="300">
        <f t="shared" si="1"/>
        <v>0</v>
      </c>
    </row>
    <row r="48" spans="1:6" s="333" customFormat="1" ht="47.25">
      <c r="A48" s="343">
        <v>5.8</v>
      </c>
      <c r="B48" s="344" t="s">
        <v>8</v>
      </c>
      <c r="C48" s="345" t="s">
        <v>4</v>
      </c>
      <c r="D48" s="345">
        <v>16</v>
      </c>
      <c r="E48" s="346"/>
      <c r="F48" s="300">
        <f t="shared" si="1"/>
        <v>0</v>
      </c>
    </row>
    <row r="49" spans="1:6" s="333" customFormat="1" ht="31.5">
      <c r="A49" s="343">
        <v>5.9</v>
      </c>
      <c r="B49" s="344" t="s">
        <v>288</v>
      </c>
      <c r="C49" s="345" t="s">
        <v>15</v>
      </c>
      <c r="D49" s="345">
        <v>137.8</v>
      </c>
      <c r="E49" s="346"/>
      <c r="F49" s="300">
        <f t="shared" si="1"/>
        <v>0</v>
      </c>
    </row>
    <row r="50" spans="1:6" s="333" customFormat="1" ht="47.25">
      <c r="A50" s="343" t="s">
        <v>353</v>
      </c>
      <c r="B50" s="344" t="s">
        <v>382</v>
      </c>
      <c r="C50" s="345" t="s">
        <v>14</v>
      </c>
      <c r="D50" s="345">
        <v>16</v>
      </c>
      <c r="E50" s="346"/>
      <c r="F50" s="300">
        <f t="shared" si="1"/>
        <v>0</v>
      </c>
    </row>
    <row r="51" spans="1:6" s="333" customFormat="1" ht="47.25">
      <c r="A51" s="343">
        <v>5.11</v>
      </c>
      <c r="B51" s="344" t="s">
        <v>289</v>
      </c>
      <c r="C51" s="345" t="s">
        <v>14</v>
      </c>
      <c r="D51" s="345">
        <v>16</v>
      </c>
      <c r="E51" s="346"/>
      <c r="F51" s="300">
        <f t="shared" si="1"/>
        <v>0</v>
      </c>
    </row>
    <row r="52" spans="1:6" s="333" customFormat="1" ht="63">
      <c r="A52" s="343">
        <v>5.12</v>
      </c>
      <c r="B52" s="344" t="s">
        <v>290</v>
      </c>
      <c r="C52" s="345" t="s">
        <v>3</v>
      </c>
      <c r="D52" s="345">
        <v>137.8</v>
      </c>
      <c r="E52" s="346"/>
      <c r="F52" s="300">
        <f t="shared" si="1"/>
        <v>0</v>
      </c>
    </row>
    <row r="53" spans="1:6" s="333" customFormat="1" ht="126">
      <c r="A53" s="343">
        <v>5.13</v>
      </c>
      <c r="B53" s="378" t="s">
        <v>291</v>
      </c>
      <c r="C53" s="362" t="s">
        <v>15</v>
      </c>
      <c r="D53" s="379">
        <v>300</v>
      </c>
      <c r="E53" s="379"/>
      <c r="F53" s="300">
        <f t="shared" si="1"/>
        <v>0</v>
      </c>
    </row>
    <row r="54" spans="1:11" s="380" customFormat="1" ht="63">
      <c r="A54" s="343">
        <v>5.14</v>
      </c>
      <c r="B54" s="378" t="s">
        <v>111</v>
      </c>
      <c r="C54" s="362" t="s">
        <v>15</v>
      </c>
      <c r="D54" s="379">
        <v>300</v>
      </c>
      <c r="E54" s="379"/>
      <c r="F54" s="300">
        <f t="shared" si="1"/>
        <v>0</v>
      </c>
      <c r="K54" s="381"/>
    </row>
    <row r="55" spans="1:11" s="380" customFormat="1" ht="16.5" thickBot="1">
      <c r="A55" s="351"/>
      <c r="B55" s="352"/>
      <c r="C55" s="353"/>
      <c r="D55" s="353"/>
      <c r="E55" s="354" t="s">
        <v>26</v>
      </c>
      <c r="F55" s="302">
        <f>SUM(F41:F54)</f>
        <v>0</v>
      </c>
      <c r="K55" s="381"/>
    </row>
    <row r="56" spans="1:6" s="333" customFormat="1" ht="16.5" thickBot="1">
      <c r="A56" s="373">
        <v>6</v>
      </c>
      <c r="B56" s="374" t="s">
        <v>110</v>
      </c>
      <c r="C56" s="375"/>
      <c r="D56" s="375"/>
      <c r="E56" s="375"/>
      <c r="F56" s="308"/>
    </row>
    <row r="57" spans="1:6" s="333" customFormat="1" ht="78.75">
      <c r="A57" s="382"/>
      <c r="B57" s="421" t="s">
        <v>295</v>
      </c>
      <c r="C57" s="383"/>
      <c r="D57" s="383"/>
      <c r="E57" s="383"/>
      <c r="F57" s="309"/>
    </row>
    <row r="58" spans="1:6" s="333" customFormat="1" ht="47.25">
      <c r="A58" s="343">
        <v>6.1</v>
      </c>
      <c r="B58" s="384" t="s">
        <v>154</v>
      </c>
      <c r="C58" s="345" t="s">
        <v>15</v>
      </c>
      <c r="D58" s="362">
        <v>572.4</v>
      </c>
      <c r="E58" s="346"/>
      <c r="F58" s="300">
        <f aca="true" t="shared" si="2" ref="F58:F68">D58*E58</f>
        <v>0</v>
      </c>
    </row>
    <row r="59" spans="1:6" s="333" customFormat="1" ht="15.75">
      <c r="A59" s="343">
        <v>6.2</v>
      </c>
      <c r="B59" s="75" t="s">
        <v>155</v>
      </c>
      <c r="C59" s="345" t="s">
        <v>15</v>
      </c>
      <c r="D59" s="362">
        <f>2850+(820*1)</f>
        <v>3670</v>
      </c>
      <c r="E59" s="346"/>
      <c r="F59" s="300">
        <f t="shared" si="2"/>
        <v>0</v>
      </c>
    </row>
    <row r="60" spans="1:6" s="333" customFormat="1" ht="204.75">
      <c r="A60" s="343">
        <v>6.3</v>
      </c>
      <c r="B60" s="75" t="s">
        <v>296</v>
      </c>
      <c r="C60" s="345" t="s">
        <v>15</v>
      </c>
      <c r="D60" s="345">
        <v>65</v>
      </c>
      <c r="E60" s="346"/>
      <c r="F60" s="300">
        <f t="shared" si="2"/>
        <v>0</v>
      </c>
    </row>
    <row r="61" spans="1:6" s="333" customFormat="1" ht="78.75">
      <c r="A61" s="343">
        <v>6.4</v>
      </c>
      <c r="B61" s="385" t="s">
        <v>298</v>
      </c>
      <c r="C61" s="345" t="s">
        <v>15</v>
      </c>
      <c r="D61" s="345">
        <v>15</v>
      </c>
      <c r="E61" s="346"/>
      <c r="F61" s="300">
        <f t="shared" si="2"/>
        <v>0</v>
      </c>
    </row>
    <row r="62" spans="1:6" s="333" customFormat="1" ht="204.75">
      <c r="A62" s="343">
        <v>6.5</v>
      </c>
      <c r="B62" s="445" t="s">
        <v>299</v>
      </c>
      <c r="C62" s="345" t="s">
        <v>2</v>
      </c>
      <c r="D62" s="447">
        <v>120</v>
      </c>
      <c r="E62" s="346"/>
      <c r="F62" s="300">
        <f t="shared" si="2"/>
        <v>0</v>
      </c>
    </row>
    <row r="63" spans="1:6" s="333" customFormat="1" ht="31.5">
      <c r="A63" s="343">
        <v>6.6</v>
      </c>
      <c r="B63" s="75" t="s">
        <v>113</v>
      </c>
      <c r="C63" s="345" t="s">
        <v>3</v>
      </c>
      <c r="D63" s="345">
        <v>658.2</v>
      </c>
      <c r="E63" s="346"/>
      <c r="F63" s="300">
        <f t="shared" si="2"/>
        <v>0</v>
      </c>
    </row>
    <row r="64" spans="1:6" s="333" customFormat="1" ht="31.5">
      <c r="A64" s="422">
        <v>6.7</v>
      </c>
      <c r="B64" s="385" t="s">
        <v>363</v>
      </c>
      <c r="C64" s="362" t="s">
        <v>15</v>
      </c>
      <c r="D64" s="362">
        <v>1479</v>
      </c>
      <c r="E64" s="448"/>
      <c r="F64" s="300">
        <f t="shared" si="2"/>
        <v>0</v>
      </c>
    </row>
    <row r="65" spans="1:6" s="333" customFormat="1" ht="31.5">
      <c r="A65" s="422">
        <v>6.8</v>
      </c>
      <c r="B65" s="385" t="s">
        <v>384</v>
      </c>
      <c r="C65" s="362" t="s">
        <v>15</v>
      </c>
      <c r="D65" s="362">
        <v>820</v>
      </c>
      <c r="E65" s="448"/>
      <c r="F65" s="300">
        <f t="shared" si="2"/>
        <v>0</v>
      </c>
    </row>
    <row r="66" spans="1:6" s="333" customFormat="1" ht="15.75">
      <c r="A66" s="422">
        <v>6.9</v>
      </c>
      <c r="B66" s="385" t="s">
        <v>231</v>
      </c>
      <c r="C66" s="362" t="s">
        <v>15</v>
      </c>
      <c r="D66" s="362">
        <f>14125.2+2460</f>
        <v>16585.2</v>
      </c>
      <c r="E66" s="448"/>
      <c r="F66" s="300">
        <f t="shared" si="2"/>
        <v>0</v>
      </c>
    </row>
    <row r="67" spans="1:6" s="333" customFormat="1" ht="47.25">
      <c r="A67" s="345" t="s">
        <v>390</v>
      </c>
      <c r="B67" s="75" t="s">
        <v>297</v>
      </c>
      <c r="C67" s="345" t="s">
        <v>15</v>
      </c>
      <c r="D67" s="345">
        <v>15</v>
      </c>
      <c r="E67" s="346"/>
      <c r="F67" s="300">
        <f t="shared" si="2"/>
        <v>0</v>
      </c>
    </row>
    <row r="68" spans="1:6" s="333" customFormat="1" ht="47.25">
      <c r="A68" s="345">
        <v>6.11</v>
      </c>
      <c r="B68" s="75" t="s">
        <v>391</v>
      </c>
      <c r="C68" s="345" t="s">
        <v>34</v>
      </c>
      <c r="D68" s="345">
        <v>1</v>
      </c>
      <c r="E68" s="346"/>
      <c r="F68" s="324">
        <f t="shared" si="2"/>
        <v>0</v>
      </c>
    </row>
    <row r="69" spans="1:6" s="333" customFormat="1" ht="16.5" thickBot="1">
      <c r="A69" s="386"/>
      <c r="B69" s="387"/>
      <c r="C69" s="367"/>
      <c r="D69" s="367"/>
      <c r="E69" s="368" t="s">
        <v>27</v>
      </c>
      <c r="F69" s="306">
        <f>SUM(F58:F68)</f>
        <v>0</v>
      </c>
    </row>
    <row r="70" spans="1:6" s="333" customFormat="1" ht="16.5" thickBot="1">
      <c r="A70" s="373">
        <v>7</v>
      </c>
      <c r="B70" s="374" t="s">
        <v>9</v>
      </c>
      <c r="C70" s="375"/>
      <c r="D70" s="375"/>
      <c r="E70" s="375"/>
      <c r="F70" s="308"/>
    </row>
    <row r="71" spans="1:6" s="333" customFormat="1" ht="47.25">
      <c r="A71" s="388">
        <v>7.1</v>
      </c>
      <c r="B71" s="365" t="s">
        <v>383</v>
      </c>
      <c r="C71" s="389" t="s">
        <v>15</v>
      </c>
      <c r="D71" s="389">
        <v>600</v>
      </c>
      <c r="E71" s="390"/>
      <c r="F71" s="310">
        <f>D71*E71</f>
        <v>0</v>
      </c>
    </row>
    <row r="72" spans="1:6" s="333" customFormat="1" ht="63.75" thickBot="1">
      <c r="A72" s="343">
        <v>7.2</v>
      </c>
      <c r="B72" s="391" t="s">
        <v>224</v>
      </c>
      <c r="C72" s="345" t="s">
        <v>15</v>
      </c>
      <c r="D72" s="389">
        <v>182.9</v>
      </c>
      <c r="E72" s="346"/>
      <c r="F72" s="300">
        <f>D72*E72</f>
        <v>0</v>
      </c>
    </row>
    <row r="73" spans="1:6" s="333" customFormat="1" ht="16.5" thickBot="1">
      <c r="A73" s="386"/>
      <c r="B73" s="387"/>
      <c r="C73" s="367"/>
      <c r="D73" s="367"/>
      <c r="E73" s="340" t="s">
        <v>28</v>
      </c>
      <c r="F73" s="311">
        <f>SUM(F71:F72)</f>
        <v>0</v>
      </c>
    </row>
    <row r="74" spans="1:6" s="333" customFormat="1" ht="16.5" thickBot="1">
      <c r="A74" s="373">
        <v>8</v>
      </c>
      <c r="B74" s="374" t="s">
        <v>107</v>
      </c>
      <c r="C74" s="375"/>
      <c r="D74" s="375"/>
      <c r="E74" s="375"/>
      <c r="F74" s="308"/>
    </row>
    <row r="75" spans="1:6" s="333" customFormat="1" ht="47.25">
      <c r="A75" s="388">
        <v>8.1</v>
      </c>
      <c r="B75" s="392" t="s">
        <v>232</v>
      </c>
      <c r="C75" s="389" t="s">
        <v>15</v>
      </c>
      <c r="D75" s="389">
        <v>182.9</v>
      </c>
      <c r="E75" s="390"/>
      <c r="F75" s="310">
        <f>D75*E75</f>
        <v>0</v>
      </c>
    </row>
    <row r="76" spans="1:6" s="333" customFormat="1" ht="173.25">
      <c r="A76" s="343">
        <v>8.2</v>
      </c>
      <c r="B76" s="393" t="s">
        <v>233</v>
      </c>
      <c r="C76" s="345" t="s">
        <v>15</v>
      </c>
      <c r="D76" s="345">
        <v>182.9</v>
      </c>
      <c r="E76" s="346"/>
      <c r="F76" s="310">
        <f>D76*E76</f>
        <v>0</v>
      </c>
    </row>
    <row r="77" spans="1:6" s="333" customFormat="1" ht="78.75">
      <c r="A77" s="343">
        <v>8.3</v>
      </c>
      <c r="B77" s="394" t="s">
        <v>300</v>
      </c>
      <c r="C77" s="345" t="s">
        <v>15</v>
      </c>
      <c r="D77" s="345">
        <v>265</v>
      </c>
      <c r="E77" s="346"/>
      <c r="F77" s="310">
        <f>D77*E77</f>
        <v>0</v>
      </c>
    </row>
    <row r="78" spans="1:6" s="333" customFormat="1" ht="157.5">
      <c r="A78" s="343">
        <v>8.4</v>
      </c>
      <c r="B78" s="394" t="s">
        <v>361</v>
      </c>
      <c r="C78" s="345" t="s">
        <v>2</v>
      </c>
      <c r="D78" s="345">
        <v>3600</v>
      </c>
      <c r="E78" s="346"/>
      <c r="F78" s="310">
        <f>D78*E78</f>
        <v>0</v>
      </c>
    </row>
    <row r="79" spans="1:6" s="333" customFormat="1" ht="16.5" thickBot="1">
      <c r="A79" s="351"/>
      <c r="B79" s="352"/>
      <c r="C79" s="353"/>
      <c r="D79" s="353"/>
      <c r="E79" s="354"/>
      <c r="F79" s="302">
        <f>SUM(F75:F78)</f>
        <v>0</v>
      </c>
    </row>
    <row r="80" spans="1:6" s="333" customFormat="1" ht="16.5" thickBot="1">
      <c r="A80" s="373">
        <v>9</v>
      </c>
      <c r="B80" s="374" t="s">
        <v>11</v>
      </c>
      <c r="C80" s="375"/>
      <c r="D80" s="375"/>
      <c r="E80" s="375"/>
      <c r="F80" s="308"/>
    </row>
    <row r="81" spans="1:6" ht="78.75">
      <c r="A81" s="395">
        <v>9.1</v>
      </c>
      <c r="B81" s="396" t="s">
        <v>125</v>
      </c>
      <c r="C81" s="397" t="s">
        <v>0</v>
      </c>
      <c r="D81" s="398">
        <v>65</v>
      </c>
      <c r="E81" s="399"/>
      <c r="F81" s="312">
        <f>E81*D81</f>
        <v>0</v>
      </c>
    </row>
    <row r="82" spans="1:6" s="333" customFormat="1" ht="111" thickBot="1">
      <c r="A82" s="326">
        <v>9.2</v>
      </c>
      <c r="B82" s="391" t="s">
        <v>234</v>
      </c>
      <c r="C82" s="400" t="s">
        <v>0</v>
      </c>
      <c r="D82" s="401">
        <v>65</v>
      </c>
      <c r="E82" s="401"/>
      <c r="F82" s="304">
        <f>E82*D82</f>
        <v>0</v>
      </c>
    </row>
    <row r="83" spans="1:6" s="333" customFormat="1" ht="16.5" thickBot="1">
      <c r="A83" s="351"/>
      <c r="B83" s="352"/>
      <c r="C83" s="353"/>
      <c r="D83" s="353"/>
      <c r="E83" s="373" t="s">
        <v>29</v>
      </c>
      <c r="F83" s="313">
        <f>SUM(F81:F82)</f>
        <v>0</v>
      </c>
    </row>
    <row r="84" spans="1:6" s="333" customFormat="1" ht="16.5" thickBot="1">
      <c r="A84" s="373">
        <v>10</v>
      </c>
      <c r="B84" s="374" t="s">
        <v>301</v>
      </c>
      <c r="C84" s="375"/>
      <c r="D84" s="375"/>
      <c r="E84" s="375"/>
      <c r="F84" s="308"/>
    </row>
    <row r="85" spans="1:6" s="333" customFormat="1" ht="78.75">
      <c r="A85" s="355">
        <v>10.1</v>
      </c>
      <c r="B85" s="402" t="s">
        <v>302</v>
      </c>
      <c r="C85" s="357" t="s">
        <v>3</v>
      </c>
      <c r="D85" s="357">
        <v>20</v>
      </c>
      <c r="E85" s="358"/>
      <c r="F85" s="303">
        <f>D85*E85</f>
        <v>0</v>
      </c>
    </row>
    <row r="86" spans="1:6" s="333" customFormat="1" ht="47.25">
      <c r="A86" s="343">
        <v>10.2</v>
      </c>
      <c r="B86" s="377" t="s">
        <v>109</v>
      </c>
      <c r="C86" s="345" t="s">
        <v>3</v>
      </c>
      <c r="D86" s="345">
        <v>146.7</v>
      </c>
      <c r="E86" s="346"/>
      <c r="F86" s="300">
        <f>D86*E86</f>
        <v>0</v>
      </c>
    </row>
    <row r="87" spans="1:6" s="333" customFormat="1" ht="47.25">
      <c r="A87" s="456" t="s">
        <v>303</v>
      </c>
      <c r="B87" s="385" t="s">
        <v>304</v>
      </c>
      <c r="C87" s="345" t="s">
        <v>33</v>
      </c>
      <c r="D87" s="345">
        <v>20</v>
      </c>
      <c r="E87" s="362"/>
      <c r="F87" s="300">
        <f>D87*E87</f>
        <v>0</v>
      </c>
    </row>
    <row r="88" spans="1:6" s="333" customFormat="1" ht="174" thickBot="1">
      <c r="A88" s="464" t="s">
        <v>364</v>
      </c>
      <c r="B88" s="385" t="s">
        <v>365</v>
      </c>
      <c r="C88" s="362" t="s">
        <v>0</v>
      </c>
      <c r="D88" s="362">
        <v>30</v>
      </c>
      <c r="E88" s="419"/>
      <c r="F88" s="300">
        <f>D88*E88</f>
        <v>0</v>
      </c>
    </row>
    <row r="89" spans="1:6" s="333" customFormat="1" ht="16.5" thickBot="1">
      <c r="A89" s="351"/>
      <c r="B89" s="352"/>
      <c r="C89" s="353"/>
      <c r="D89" s="353"/>
      <c r="E89" s="373" t="s">
        <v>30</v>
      </c>
      <c r="F89" s="313">
        <f>SUM(F85:F88)</f>
        <v>0</v>
      </c>
    </row>
    <row r="90" spans="1:6" s="333" customFormat="1" ht="16.5" thickBot="1">
      <c r="A90" s="373">
        <v>11</v>
      </c>
      <c r="B90" s="374" t="s">
        <v>12</v>
      </c>
      <c r="C90" s="375"/>
      <c r="D90" s="375"/>
      <c r="E90" s="375"/>
      <c r="F90" s="308"/>
    </row>
    <row r="91" spans="1:6" s="407" customFormat="1" ht="126">
      <c r="A91" s="403">
        <v>11.1</v>
      </c>
      <c r="B91" s="404" t="s">
        <v>225</v>
      </c>
      <c r="C91" s="405"/>
      <c r="D91" s="406"/>
      <c r="E91" s="405"/>
      <c r="F91" s="314"/>
    </row>
    <row r="92" spans="1:6" s="407" customFormat="1" ht="15.75">
      <c r="A92" s="403"/>
      <c r="B92" s="404" t="s">
        <v>117</v>
      </c>
      <c r="C92" s="405"/>
      <c r="D92" s="406"/>
      <c r="E92" s="405"/>
      <c r="F92" s="314"/>
    </row>
    <row r="93" spans="1:6" s="407" customFormat="1" ht="15.75">
      <c r="A93" s="403"/>
      <c r="B93" s="404" t="s">
        <v>18</v>
      </c>
      <c r="C93" s="405" t="s">
        <v>0</v>
      </c>
      <c r="D93" s="408">
        <v>50</v>
      </c>
      <c r="E93" s="405"/>
      <c r="F93" s="314">
        <f>D93*E93</f>
        <v>0</v>
      </c>
    </row>
    <row r="94" spans="1:6" s="407" customFormat="1" ht="15.75">
      <c r="A94" s="403"/>
      <c r="B94" s="404" t="s">
        <v>226</v>
      </c>
      <c r="C94" s="405" t="s">
        <v>0</v>
      </c>
      <c r="D94" s="408">
        <v>1</v>
      </c>
      <c r="E94" s="405"/>
      <c r="F94" s="314">
        <f>D94*E94</f>
        <v>0</v>
      </c>
    </row>
    <row r="95" spans="1:6" s="407" customFormat="1" ht="16.5" thickBot="1">
      <c r="A95" s="409"/>
      <c r="B95" s="410" t="s">
        <v>19</v>
      </c>
      <c r="C95" s="411" t="s">
        <v>0</v>
      </c>
      <c r="D95" s="412">
        <v>22</v>
      </c>
      <c r="E95" s="411"/>
      <c r="F95" s="314">
        <f>D95*E95</f>
        <v>0</v>
      </c>
    </row>
    <row r="96" spans="1:6" s="333" customFormat="1" ht="16.5" thickBot="1">
      <c r="A96" s="386"/>
      <c r="B96" s="387"/>
      <c r="C96" s="367"/>
      <c r="D96" s="367"/>
      <c r="E96" s="368" t="s">
        <v>31</v>
      </c>
      <c r="F96" s="306">
        <f>SUM(F93:F95)</f>
        <v>0</v>
      </c>
    </row>
    <row r="97" spans="1:6" s="333" customFormat="1" ht="16.5" thickBot="1">
      <c r="A97" s="373">
        <v>12</v>
      </c>
      <c r="B97" s="374" t="s">
        <v>227</v>
      </c>
      <c r="C97" s="375"/>
      <c r="D97" s="375"/>
      <c r="E97" s="375"/>
      <c r="F97" s="308"/>
    </row>
    <row r="98" spans="1:6" s="333" customFormat="1" ht="63">
      <c r="A98" s="413"/>
      <c r="B98" s="414" t="s">
        <v>356</v>
      </c>
      <c r="C98" s="415"/>
      <c r="D98" s="415"/>
      <c r="E98" s="415"/>
      <c r="F98" s="315"/>
    </row>
    <row r="99" spans="1:6" s="333" customFormat="1" ht="31.5">
      <c r="A99" s="413"/>
      <c r="B99" s="414" t="s">
        <v>305</v>
      </c>
      <c r="C99" s="416"/>
      <c r="D99" s="416"/>
      <c r="E99" s="416"/>
      <c r="F99" s="316"/>
    </row>
    <row r="100" spans="1:6" s="333" customFormat="1" ht="157.5">
      <c r="A100" s="417">
        <v>12.1</v>
      </c>
      <c r="B100" s="418" t="s">
        <v>306</v>
      </c>
      <c r="C100" s="419" t="s">
        <v>33</v>
      </c>
      <c r="D100" s="419">
        <v>20</v>
      </c>
      <c r="E100" s="419"/>
      <c r="F100" s="317">
        <f>D100*E100</f>
        <v>0</v>
      </c>
    </row>
    <row r="101" spans="1:6" s="333" customFormat="1" ht="315">
      <c r="A101" s="420"/>
      <c r="B101" s="421" t="s">
        <v>360</v>
      </c>
      <c r="C101" s="383"/>
      <c r="D101" s="383"/>
      <c r="E101" s="383"/>
      <c r="F101" s="309"/>
    </row>
    <row r="102" spans="1:6" s="333" customFormat="1" ht="47.25">
      <c r="A102" s="422">
        <v>12.2</v>
      </c>
      <c r="B102" s="365" t="s">
        <v>357</v>
      </c>
      <c r="C102" s="362" t="s">
        <v>14</v>
      </c>
      <c r="D102" s="362">
        <v>4</v>
      </c>
      <c r="E102" s="362"/>
      <c r="F102" s="305">
        <f>D102*E102</f>
        <v>0</v>
      </c>
    </row>
    <row r="103" spans="1:6" s="333" customFormat="1" ht="31.5">
      <c r="A103" s="422">
        <v>12.3</v>
      </c>
      <c r="B103" s="365" t="s">
        <v>355</v>
      </c>
      <c r="C103" s="362" t="s">
        <v>14</v>
      </c>
      <c r="D103" s="362">
        <v>4</v>
      </c>
      <c r="E103" s="362"/>
      <c r="F103" s="305">
        <f>D103*E103</f>
        <v>0</v>
      </c>
    </row>
    <row r="104" spans="1:6" s="333" customFormat="1" ht="15.75">
      <c r="A104" s="422">
        <v>12.4</v>
      </c>
      <c r="B104" s="365" t="s">
        <v>354</v>
      </c>
      <c r="C104" s="362" t="s">
        <v>14</v>
      </c>
      <c r="D104" s="362">
        <v>4</v>
      </c>
      <c r="E104" s="362"/>
      <c r="F104" s="305">
        <f>D104*E104</f>
        <v>0</v>
      </c>
    </row>
    <row r="105" spans="1:6" s="333" customFormat="1" ht="15.75">
      <c r="A105" s="422">
        <v>12.5</v>
      </c>
      <c r="B105" s="365" t="s">
        <v>358</v>
      </c>
      <c r="C105" s="362" t="s">
        <v>2</v>
      </c>
      <c r="D105" s="362">
        <v>24</v>
      </c>
      <c r="E105" s="362"/>
      <c r="F105" s="305">
        <f>D105*E105</f>
        <v>0</v>
      </c>
    </row>
    <row r="106" spans="1:6" s="426" customFormat="1" ht="111" thickBot="1">
      <c r="A106" s="462">
        <v>12.6</v>
      </c>
      <c r="B106" s="423" t="s">
        <v>359</v>
      </c>
      <c r="C106" s="424" t="s">
        <v>333</v>
      </c>
      <c r="D106" s="424">
        <v>4</v>
      </c>
      <c r="E106" s="425"/>
      <c r="F106" s="305">
        <f>D106*E106</f>
        <v>0</v>
      </c>
    </row>
    <row r="107" spans="1:6" s="333" customFormat="1" ht="16.5" thickBot="1">
      <c r="A107" s="351"/>
      <c r="B107" s="352"/>
      <c r="C107" s="353"/>
      <c r="D107" s="353"/>
      <c r="E107" s="354" t="s">
        <v>339</v>
      </c>
      <c r="F107" s="302">
        <f>SUM(F97:F106)</f>
        <v>0</v>
      </c>
    </row>
    <row r="108" spans="1:6" ht="16.5" thickBot="1">
      <c r="A108" s="373">
        <v>13</v>
      </c>
      <c r="B108" s="374" t="s">
        <v>331</v>
      </c>
      <c r="C108" s="375"/>
      <c r="D108" s="375"/>
      <c r="E108" s="375"/>
      <c r="F108" s="308"/>
    </row>
    <row r="109" spans="1:6" ht="94.5">
      <c r="A109" s="420">
        <v>13.1</v>
      </c>
      <c r="B109" s="421" t="s">
        <v>334</v>
      </c>
      <c r="C109" s="383" t="s">
        <v>14</v>
      </c>
      <c r="D109" s="383">
        <v>20</v>
      </c>
      <c r="E109" s="383"/>
      <c r="F109" s="309">
        <f aca="true" t="shared" si="3" ref="F109:F117">D109*E109</f>
        <v>0</v>
      </c>
    </row>
    <row r="110" spans="1:6" ht="78.75">
      <c r="A110" s="422">
        <v>13.2</v>
      </c>
      <c r="B110" s="365" t="s">
        <v>335</v>
      </c>
      <c r="C110" s="362" t="s">
        <v>14</v>
      </c>
      <c r="D110" s="362">
        <v>100</v>
      </c>
      <c r="E110" s="362"/>
      <c r="F110" s="305">
        <f t="shared" si="3"/>
        <v>0</v>
      </c>
    </row>
    <row r="111" spans="1:6" ht="236.25">
      <c r="A111" s="422">
        <v>13.3</v>
      </c>
      <c r="B111" s="365" t="s">
        <v>389</v>
      </c>
      <c r="C111" s="362" t="s">
        <v>14</v>
      </c>
      <c r="D111" s="362">
        <v>50</v>
      </c>
      <c r="E111" s="362"/>
      <c r="F111" s="305">
        <f t="shared" si="3"/>
        <v>0</v>
      </c>
    </row>
    <row r="112" spans="1:6" ht="110.25">
      <c r="A112" s="422">
        <v>13.4</v>
      </c>
      <c r="B112" s="365" t="s">
        <v>332</v>
      </c>
      <c r="C112" s="362" t="s">
        <v>33</v>
      </c>
      <c r="D112" s="362">
        <v>375</v>
      </c>
      <c r="E112" s="362"/>
      <c r="F112" s="305">
        <f t="shared" si="3"/>
        <v>0</v>
      </c>
    </row>
    <row r="113" spans="1:6" ht="157.5">
      <c r="A113" s="427">
        <v>13.5</v>
      </c>
      <c r="B113" s="365" t="s">
        <v>336</v>
      </c>
      <c r="C113" s="362" t="s">
        <v>333</v>
      </c>
      <c r="D113" s="362">
        <v>3</v>
      </c>
      <c r="E113" s="362"/>
      <c r="F113" s="305">
        <f t="shared" si="3"/>
        <v>0</v>
      </c>
    </row>
    <row r="114" spans="1:6" ht="63">
      <c r="A114" s="422">
        <v>13.6</v>
      </c>
      <c r="B114" s="365" t="s">
        <v>338</v>
      </c>
      <c r="C114" s="362" t="s">
        <v>14</v>
      </c>
      <c r="D114" s="362">
        <v>4</v>
      </c>
      <c r="E114" s="362"/>
      <c r="F114" s="305">
        <f t="shared" si="3"/>
        <v>0</v>
      </c>
    </row>
    <row r="115" spans="1:6" ht="15.75">
      <c r="A115" s="422">
        <v>13.7</v>
      </c>
      <c r="B115" s="365" t="s">
        <v>337</v>
      </c>
      <c r="C115" s="362" t="s">
        <v>14</v>
      </c>
      <c r="D115" s="362">
        <v>20</v>
      </c>
      <c r="E115" s="362"/>
      <c r="F115" s="305">
        <f t="shared" si="3"/>
        <v>0</v>
      </c>
    </row>
    <row r="116" spans="1:6" s="426" customFormat="1" ht="78.75">
      <c r="A116" s="463">
        <v>13.8</v>
      </c>
      <c r="B116" s="365" t="s">
        <v>388</v>
      </c>
      <c r="C116" s="428" t="s">
        <v>14</v>
      </c>
      <c r="D116" s="428">
        <v>14</v>
      </c>
      <c r="E116" s="428"/>
      <c r="F116" s="305">
        <f t="shared" si="3"/>
        <v>0</v>
      </c>
    </row>
    <row r="117" spans="1:6" s="426" customFormat="1" ht="284.25" thickBot="1">
      <c r="A117" s="462">
        <v>13.9</v>
      </c>
      <c r="B117" s="429" t="s">
        <v>387</v>
      </c>
      <c r="C117" s="424" t="s">
        <v>14</v>
      </c>
      <c r="D117" s="424">
        <v>56</v>
      </c>
      <c r="E117" s="424"/>
      <c r="F117" s="305">
        <f t="shared" si="3"/>
        <v>0</v>
      </c>
    </row>
    <row r="118" spans="1:6" s="432" customFormat="1" ht="16.5" thickBot="1">
      <c r="A118" s="430"/>
      <c r="B118" s="430"/>
      <c r="C118" s="430"/>
      <c r="D118" s="430"/>
      <c r="E118" s="431" t="s">
        <v>340</v>
      </c>
      <c r="F118" s="297">
        <f>SUM(F109:F117)</f>
        <v>0</v>
      </c>
    </row>
    <row r="119" spans="1:6" s="333" customFormat="1" ht="16.5" thickBot="1">
      <c r="A119" s="433"/>
      <c r="B119" s="434"/>
      <c r="C119" s="435"/>
      <c r="D119" s="435"/>
      <c r="E119" s="435"/>
      <c r="F119" s="318"/>
    </row>
    <row r="120" spans="1:6" s="333" customFormat="1" ht="16.5" thickBot="1">
      <c r="A120" s="436">
        <v>1</v>
      </c>
      <c r="B120" s="287" t="s">
        <v>106</v>
      </c>
      <c r="C120" s="389"/>
      <c r="D120" s="389"/>
      <c r="E120" s="437"/>
      <c r="F120" s="319">
        <f>F11</f>
        <v>0</v>
      </c>
    </row>
    <row r="121" spans="1:6" s="333" customFormat="1" ht="15.75">
      <c r="A121" s="438">
        <v>2</v>
      </c>
      <c r="B121" s="287" t="s">
        <v>228</v>
      </c>
      <c r="C121" s="345"/>
      <c r="D121" s="345"/>
      <c r="E121" s="439"/>
      <c r="F121" s="320">
        <f>F32</f>
        <v>0</v>
      </c>
    </row>
    <row r="122" spans="1:6" s="333" customFormat="1" ht="16.5" thickBot="1">
      <c r="A122" s="438">
        <v>3</v>
      </c>
      <c r="B122" s="288" t="s">
        <v>5</v>
      </c>
      <c r="C122" s="345"/>
      <c r="D122" s="345"/>
      <c r="E122" s="439"/>
      <c r="F122" s="320">
        <f>F35</f>
        <v>0</v>
      </c>
    </row>
    <row r="123" spans="1:6" s="333" customFormat="1" ht="16.5" thickBot="1">
      <c r="A123" s="438">
        <v>4</v>
      </c>
      <c r="B123" s="289" t="s">
        <v>6</v>
      </c>
      <c r="C123" s="345"/>
      <c r="D123" s="345"/>
      <c r="E123" s="439"/>
      <c r="F123" s="320">
        <f>F39</f>
        <v>0</v>
      </c>
    </row>
    <row r="124" spans="1:6" s="333" customFormat="1" ht="16.5" thickBot="1">
      <c r="A124" s="438">
        <v>5</v>
      </c>
      <c r="B124" s="290" t="s">
        <v>7</v>
      </c>
      <c r="C124" s="345"/>
      <c r="D124" s="345"/>
      <c r="E124" s="439"/>
      <c r="F124" s="320">
        <f>F55</f>
        <v>0</v>
      </c>
    </row>
    <row r="125" spans="1:6" s="333" customFormat="1" ht="16.5" thickBot="1">
      <c r="A125" s="438">
        <v>6</v>
      </c>
      <c r="B125" s="289" t="s">
        <v>110</v>
      </c>
      <c r="C125" s="345"/>
      <c r="D125" s="345"/>
      <c r="E125" s="439"/>
      <c r="F125" s="320">
        <f>F69</f>
        <v>0</v>
      </c>
    </row>
    <row r="126" spans="1:6" s="333" customFormat="1" ht="16.5" thickBot="1">
      <c r="A126" s="438">
        <v>7</v>
      </c>
      <c r="B126" s="289" t="s">
        <v>9</v>
      </c>
      <c r="C126" s="345"/>
      <c r="D126" s="345"/>
      <c r="E126" s="439"/>
      <c r="F126" s="320">
        <f>F73</f>
        <v>0</v>
      </c>
    </row>
    <row r="127" spans="1:6" s="333" customFormat="1" ht="15.75">
      <c r="A127" s="438">
        <v>8</v>
      </c>
      <c r="B127" s="290" t="s">
        <v>10</v>
      </c>
      <c r="C127" s="345"/>
      <c r="D127" s="345"/>
      <c r="E127" s="439"/>
      <c r="F127" s="320">
        <f>F79</f>
        <v>0</v>
      </c>
    </row>
    <row r="128" spans="1:6" s="333" customFormat="1" ht="16.5" thickBot="1">
      <c r="A128" s="438">
        <v>9</v>
      </c>
      <c r="B128" s="290" t="s">
        <v>11</v>
      </c>
      <c r="C128" s="345"/>
      <c r="D128" s="345"/>
      <c r="E128" s="439"/>
      <c r="F128" s="320">
        <f>F83</f>
        <v>0</v>
      </c>
    </row>
    <row r="129" spans="1:6" s="333" customFormat="1" ht="16.5" thickBot="1">
      <c r="A129" s="438">
        <v>10</v>
      </c>
      <c r="B129" s="289" t="s">
        <v>301</v>
      </c>
      <c r="C129" s="345"/>
      <c r="D129" s="345"/>
      <c r="E129" s="439"/>
      <c r="F129" s="320">
        <f>F89</f>
        <v>0</v>
      </c>
    </row>
    <row r="130" spans="1:6" s="333" customFormat="1" ht="16.5" thickBot="1">
      <c r="A130" s="438">
        <v>11</v>
      </c>
      <c r="B130" s="289" t="s">
        <v>12</v>
      </c>
      <c r="C130" s="345"/>
      <c r="D130" s="345"/>
      <c r="E130" s="439"/>
      <c r="F130" s="320">
        <f>F96</f>
        <v>0</v>
      </c>
    </row>
    <row r="131" spans="1:6" s="333" customFormat="1" ht="16.5" thickBot="1">
      <c r="A131" s="438">
        <v>12</v>
      </c>
      <c r="B131" s="289" t="s">
        <v>386</v>
      </c>
      <c r="C131" s="345"/>
      <c r="D131" s="345"/>
      <c r="E131" s="439"/>
      <c r="F131" s="320">
        <f>F107</f>
        <v>0</v>
      </c>
    </row>
    <row r="132" spans="1:6" s="333" customFormat="1" ht="16.5" thickBot="1">
      <c r="A132" s="440">
        <v>13</v>
      </c>
      <c r="B132" s="291" t="str">
        <f>B108</f>
        <v>Mobiljet</v>
      </c>
      <c r="C132" s="349"/>
      <c r="D132" s="349"/>
      <c r="E132" s="441"/>
      <c r="F132" s="321">
        <f>F118</f>
        <v>0</v>
      </c>
    </row>
    <row r="133" spans="1:6" s="333" customFormat="1" ht="15.75">
      <c r="A133" s="386"/>
      <c r="B133" s="387"/>
      <c r="C133" s="367"/>
      <c r="D133" s="367"/>
      <c r="E133" s="367"/>
      <c r="F133" s="322"/>
    </row>
    <row r="134" spans="1:6" s="333" customFormat="1" ht="16.5" thickBot="1">
      <c r="A134" s="386"/>
      <c r="B134" s="387"/>
      <c r="C134" s="367"/>
      <c r="D134" s="367"/>
      <c r="E134" s="367"/>
      <c r="F134" s="322"/>
    </row>
    <row r="135" spans="1:6" ht="16.5" thickBot="1">
      <c r="A135" s="433" t="s">
        <v>43</v>
      </c>
      <c r="B135" s="471" t="s">
        <v>13</v>
      </c>
      <c r="C135" s="472"/>
      <c r="D135" s="472"/>
      <c r="E135" s="473"/>
      <c r="F135" s="318">
        <f>SUM(F120:F132)</f>
        <v>0</v>
      </c>
    </row>
    <row r="139" spans="1:3" ht="15">
      <c r="A139" s="443"/>
      <c r="B139" s="444"/>
      <c r="C139" s="443"/>
    </row>
  </sheetData>
  <sheetProtection/>
  <mergeCells count="7">
    <mergeCell ref="A1:F1"/>
    <mergeCell ref="A2:F2"/>
    <mergeCell ref="A3:F3"/>
    <mergeCell ref="B135:E135"/>
    <mergeCell ref="A4:F4"/>
    <mergeCell ref="A5:F5"/>
    <mergeCell ref="A6:F6"/>
  </mergeCells>
  <printOptions/>
  <pageMargins left="0.69" right="0.13" top="0.51" bottom="0.39" header="0.23" footer="0.18"/>
  <pageSetup horizontalDpi="600" verticalDpi="600" orientation="portrait" paperSize="9" r:id="rId1"/>
  <headerFooter>
    <oddFooter>&amp;LArkitektura&amp;R&amp;P prej &amp;N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1:F61"/>
  <sheetViews>
    <sheetView zoomScalePageLayoutView="0" workbookViewId="0" topLeftCell="A46">
      <selection activeCell="L33" sqref="L33:L34"/>
    </sheetView>
  </sheetViews>
  <sheetFormatPr defaultColWidth="9.140625" defaultRowHeight="12.75"/>
  <cols>
    <col min="1" max="1" width="9.140625" style="3" customWidth="1"/>
    <col min="2" max="2" width="58.8515625" style="69" customWidth="1"/>
    <col min="3" max="3" width="9.140625" style="3" customWidth="1"/>
    <col min="4" max="5" width="9.140625" style="5" customWidth="1"/>
    <col min="6" max="6" width="15.140625" style="4" customWidth="1"/>
    <col min="7" max="7" width="9.140625" style="1" customWidth="1"/>
    <col min="8" max="8" width="9.140625" style="2" customWidth="1"/>
    <col min="9" max="16384" width="9.140625" style="1" customWidth="1"/>
  </cols>
  <sheetData>
    <row r="1" spans="1:6" ht="27">
      <c r="A1" s="480" t="s">
        <v>236</v>
      </c>
      <c r="B1" s="480"/>
      <c r="C1" s="480"/>
      <c r="D1" s="480"/>
      <c r="E1" s="480"/>
      <c r="F1" s="480"/>
    </row>
    <row r="2" spans="1:6" ht="30">
      <c r="A2" s="146" t="s">
        <v>1</v>
      </c>
      <c r="B2" s="484" t="s">
        <v>237</v>
      </c>
      <c r="C2" s="485" t="s">
        <v>238</v>
      </c>
      <c r="D2" s="487" t="s">
        <v>239</v>
      </c>
      <c r="E2" s="215" t="s">
        <v>240</v>
      </c>
      <c r="F2" s="147" t="s">
        <v>241</v>
      </c>
    </row>
    <row r="3" spans="1:6" ht="30">
      <c r="A3" s="146"/>
      <c r="B3" s="484"/>
      <c r="C3" s="486"/>
      <c r="D3" s="488"/>
      <c r="E3" s="216" t="s">
        <v>242</v>
      </c>
      <c r="F3" s="147" t="s">
        <v>242</v>
      </c>
    </row>
    <row r="4" spans="1:6" ht="14.25">
      <c r="A4" s="481" t="s">
        <v>243</v>
      </c>
      <c r="B4" s="482"/>
      <c r="C4" s="482"/>
      <c r="D4" s="482"/>
      <c r="E4" s="482"/>
      <c r="F4" s="483"/>
    </row>
    <row r="5" spans="1:6" ht="14.25">
      <c r="A5" s="148"/>
      <c r="B5" s="149"/>
      <c r="C5" s="149"/>
      <c r="D5" s="149"/>
      <c r="E5" s="149"/>
      <c r="F5" s="149"/>
    </row>
    <row r="6" spans="1:6" ht="18">
      <c r="A6" s="489" t="s">
        <v>244</v>
      </c>
      <c r="B6" s="490"/>
      <c r="C6" s="490"/>
      <c r="D6" s="490"/>
      <c r="E6" s="490"/>
      <c r="F6" s="491"/>
    </row>
    <row r="7" spans="1:6" ht="30">
      <c r="A7" s="150">
        <v>1</v>
      </c>
      <c r="B7" s="151" t="s">
        <v>245</v>
      </c>
      <c r="C7" s="152" t="s">
        <v>238</v>
      </c>
      <c r="D7" s="153" t="s">
        <v>239</v>
      </c>
      <c r="E7" s="153" t="s">
        <v>246</v>
      </c>
      <c r="F7" s="152" t="s">
        <v>247</v>
      </c>
    </row>
    <row r="8" spans="1:6" ht="38.25">
      <c r="A8" s="154">
        <v>1.1</v>
      </c>
      <c r="B8" s="155" t="s">
        <v>248</v>
      </c>
      <c r="C8" s="156" t="s">
        <v>34</v>
      </c>
      <c r="D8" s="157">
        <v>1</v>
      </c>
      <c r="E8" s="157"/>
      <c r="F8" s="158">
        <f>D8*E8</f>
        <v>0</v>
      </c>
    </row>
    <row r="9" spans="1:6" ht="25.5">
      <c r="A9" s="154">
        <v>1.2</v>
      </c>
      <c r="B9" s="155" t="s">
        <v>249</v>
      </c>
      <c r="C9" s="156" t="s">
        <v>34</v>
      </c>
      <c r="D9" s="157">
        <v>1</v>
      </c>
      <c r="E9" s="157"/>
      <c r="F9" s="158">
        <f>D9*E9</f>
        <v>0</v>
      </c>
    </row>
    <row r="10" spans="1:6" ht="31.5">
      <c r="A10" s="159"/>
      <c r="B10" s="160"/>
      <c r="C10" s="160"/>
      <c r="D10" s="161"/>
      <c r="E10" s="162" t="s">
        <v>250</v>
      </c>
      <c r="F10" s="163">
        <f>SUM(F8:F9)</f>
        <v>0</v>
      </c>
    </row>
    <row r="11" spans="1:6" ht="12.75">
      <c r="A11" s="164"/>
      <c r="B11" s="165"/>
      <c r="C11" s="166"/>
      <c r="D11" s="167"/>
      <c r="E11" s="167"/>
      <c r="F11" s="168"/>
    </row>
    <row r="12" spans="1:6" ht="30">
      <c r="A12" s="150">
        <v>2</v>
      </c>
      <c r="B12" s="151" t="s">
        <v>251</v>
      </c>
      <c r="C12" s="152" t="s">
        <v>238</v>
      </c>
      <c r="D12" s="153" t="s">
        <v>239</v>
      </c>
      <c r="E12" s="153" t="s">
        <v>246</v>
      </c>
      <c r="F12" s="152" t="s">
        <v>247</v>
      </c>
    </row>
    <row r="13" spans="1:6" ht="63.75">
      <c r="A13" s="154">
        <v>2.1</v>
      </c>
      <c r="B13" s="449" t="s">
        <v>366</v>
      </c>
      <c r="C13" s="156" t="s">
        <v>0</v>
      </c>
      <c r="D13" s="157">
        <v>65</v>
      </c>
      <c r="E13" s="169"/>
      <c r="F13" s="158">
        <f>D13*E13</f>
        <v>0</v>
      </c>
    </row>
    <row r="14" spans="1:6" ht="38.25">
      <c r="A14" s="154">
        <v>2.2</v>
      </c>
      <c r="B14" s="170" t="s">
        <v>252</v>
      </c>
      <c r="C14" s="156" t="s">
        <v>253</v>
      </c>
      <c r="D14" s="157">
        <v>50</v>
      </c>
      <c r="E14" s="169"/>
      <c r="F14" s="158">
        <f>D14*E14</f>
        <v>0</v>
      </c>
    </row>
    <row r="15" spans="1:6" ht="51">
      <c r="A15" s="154">
        <v>2.3</v>
      </c>
      <c r="B15" s="170" t="s">
        <v>254</v>
      </c>
      <c r="C15" s="156" t="s">
        <v>253</v>
      </c>
      <c r="D15" s="157">
        <v>250</v>
      </c>
      <c r="E15" s="169"/>
      <c r="F15" s="158">
        <f>D15*E15</f>
        <v>0</v>
      </c>
    </row>
    <row r="16" spans="1:6" ht="51">
      <c r="A16" s="154">
        <v>2.4</v>
      </c>
      <c r="B16" s="170" t="s">
        <v>255</v>
      </c>
      <c r="C16" s="156" t="s">
        <v>34</v>
      </c>
      <c r="D16" s="157">
        <v>1</v>
      </c>
      <c r="E16" s="171"/>
      <c r="F16" s="158">
        <f>D16*E16</f>
        <v>0</v>
      </c>
    </row>
    <row r="17" spans="1:6" ht="31.5">
      <c r="A17" s="159"/>
      <c r="B17" s="160"/>
      <c r="C17" s="160"/>
      <c r="D17" s="161"/>
      <c r="E17" s="162" t="s">
        <v>250</v>
      </c>
      <c r="F17" s="163">
        <f>SUM(F13:F16)</f>
        <v>0</v>
      </c>
    </row>
    <row r="18" spans="1:6" ht="12.75">
      <c r="A18" s="164"/>
      <c r="B18" s="165"/>
      <c r="C18" s="166"/>
      <c r="D18" s="167"/>
      <c r="E18" s="167"/>
      <c r="F18" s="168"/>
    </row>
    <row r="19" spans="1:6" ht="18">
      <c r="A19" s="172">
        <v>3</v>
      </c>
      <c r="B19" s="173" t="s">
        <v>256</v>
      </c>
      <c r="C19" s="174"/>
      <c r="D19" s="171"/>
      <c r="E19" s="171"/>
      <c r="F19" s="175"/>
    </row>
    <row r="20" spans="1:6" ht="51">
      <c r="A20" s="176">
        <v>3.1</v>
      </c>
      <c r="B20" s="170" t="s">
        <v>257</v>
      </c>
      <c r="C20" s="174"/>
      <c r="D20" s="171"/>
      <c r="E20" s="171"/>
      <c r="F20" s="175"/>
    </row>
    <row r="21" spans="1:6" ht="12.75">
      <c r="A21" s="176">
        <v>3.2</v>
      </c>
      <c r="B21" s="155" t="s">
        <v>258</v>
      </c>
      <c r="C21" s="174" t="s">
        <v>33</v>
      </c>
      <c r="D21" s="171">
        <v>20</v>
      </c>
      <c r="E21" s="171"/>
      <c r="F21" s="175">
        <f>E21*D21</f>
        <v>0</v>
      </c>
    </row>
    <row r="22" spans="1:6" ht="12.75">
      <c r="A22" s="176">
        <v>3.3</v>
      </c>
      <c r="B22" s="155" t="s">
        <v>259</v>
      </c>
      <c r="C22" s="174" t="s">
        <v>33</v>
      </c>
      <c r="D22" s="171">
        <v>20</v>
      </c>
      <c r="E22" s="171"/>
      <c r="F22" s="175">
        <f>E22*D22</f>
        <v>0</v>
      </c>
    </row>
    <row r="23" spans="1:6" ht="25.5">
      <c r="A23" s="176">
        <v>3.4</v>
      </c>
      <c r="B23" s="155" t="s">
        <v>260</v>
      </c>
      <c r="C23" s="174" t="s">
        <v>0</v>
      </c>
      <c r="D23" s="171">
        <v>10</v>
      </c>
      <c r="E23" s="171"/>
      <c r="F23" s="175">
        <f>E23*D23</f>
        <v>0</v>
      </c>
    </row>
    <row r="24" spans="1:6" ht="31.5">
      <c r="A24" s="492"/>
      <c r="B24" s="493"/>
      <c r="C24" s="493"/>
      <c r="D24" s="494"/>
      <c r="E24" s="162" t="s">
        <v>250</v>
      </c>
      <c r="F24" s="177">
        <f>F23+F22+F21</f>
        <v>0</v>
      </c>
    </row>
    <row r="25" spans="1:6" ht="12.75">
      <c r="A25" s="178"/>
      <c r="B25" s="179"/>
      <c r="C25" s="166"/>
      <c r="D25" s="167"/>
      <c r="E25" s="167"/>
      <c r="F25" s="168"/>
    </row>
    <row r="26" spans="1:6" ht="15">
      <c r="A26" s="172">
        <v>4</v>
      </c>
      <c r="B26" s="180" t="s">
        <v>261</v>
      </c>
      <c r="C26" s="174"/>
      <c r="D26" s="171"/>
      <c r="E26" s="171"/>
      <c r="F26" s="175"/>
    </row>
    <row r="27" spans="1:6" ht="85.5">
      <c r="A27" s="176"/>
      <c r="B27" s="181" t="s">
        <v>262</v>
      </c>
      <c r="C27" s="174"/>
      <c r="D27" s="171"/>
      <c r="E27" s="171"/>
      <c r="F27" s="175"/>
    </row>
    <row r="28" spans="1:6" ht="14.25">
      <c r="A28" s="176">
        <v>4.1</v>
      </c>
      <c r="B28" s="181" t="s">
        <v>263</v>
      </c>
      <c r="C28" s="174" t="s">
        <v>33</v>
      </c>
      <c r="D28" s="171">
        <v>5</v>
      </c>
      <c r="E28" s="171"/>
      <c r="F28" s="175">
        <f>E28*D28</f>
        <v>0</v>
      </c>
    </row>
    <row r="29" spans="1:6" ht="14.25">
      <c r="A29" s="176">
        <v>4.2</v>
      </c>
      <c r="B29" s="181" t="s">
        <v>264</v>
      </c>
      <c r="C29" s="174" t="s">
        <v>33</v>
      </c>
      <c r="D29" s="171">
        <v>10</v>
      </c>
      <c r="E29" s="171"/>
      <c r="F29" s="175">
        <f>E29*D29</f>
        <v>0</v>
      </c>
    </row>
    <row r="30" spans="1:6" ht="14.25">
      <c r="A30" s="176">
        <v>4.3</v>
      </c>
      <c r="B30" s="181" t="s">
        <v>265</v>
      </c>
      <c r="C30" s="174" t="s">
        <v>33</v>
      </c>
      <c r="D30" s="171">
        <v>10</v>
      </c>
      <c r="E30" s="171"/>
      <c r="F30" s="175">
        <f>E30*D30</f>
        <v>0</v>
      </c>
    </row>
    <row r="31" spans="1:6" ht="71.25">
      <c r="A31" s="176">
        <v>4.4</v>
      </c>
      <c r="B31" s="182" t="s">
        <v>266</v>
      </c>
      <c r="C31" s="156" t="s">
        <v>34</v>
      </c>
      <c r="D31" s="171">
        <v>1</v>
      </c>
      <c r="E31" s="171"/>
      <c r="F31" s="175">
        <f>E31*D31</f>
        <v>0</v>
      </c>
    </row>
    <row r="32" spans="1:6" ht="38.25">
      <c r="A32" s="176">
        <v>4.5</v>
      </c>
      <c r="B32" s="155" t="s">
        <v>267</v>
      </c>
      <c r="C32" s="174" t="s">
        <v>14</v>
      </c>
      <c r="D32" s="171">
        <v>30</v>
      </c>
      <c r="E32" s="171"/>
      <c r="F32" s="175">
        <f>E32*D32</f>
        <v>0</v>
      </c>
    </row>
    <row r="33" spans="1:6" ht="31.5">
      <c r="A33" s="495"/>
      <c r="B33" s="495"/>
      <c r="C33" s="495"/>
      <c r="D33" s="495"/>
      <c r="E33" s="162" t="s">
        <v>250</v>
      </c>
      <c r="F33" s="327">
        <f>SUM(F28:F32)</f>
        <v>0</v>
      </c>
    </row>
    <row r="34" spans="1:6" ht="12.75">
      <c r="A34" s="178"/>
      <c r="B34" s="183"/>
      <c r="C34" s="166"/>
      <c r="D34" s="167"/>
      <c r="E34" s="167"/>
      <c r="F34" s="168"/>
    </row>
    <row r="35" spans="1:6" ht="30">
      <c r="A35" s="184">
        <v>5</v>
      </c>
      <c r="B35" s="151" t="s">
        <v>268</v>
      </c>
      <c r="C35" s="152" t="s">
        <v>238</v>
      </c>
      <c r="D35" s="153" t="s">
        <v>239</v>
      </c>
      <c r="E35" s="153" t="s">
        <v>246</v>
      </c>
      <c r="F35" s="152" t="s">
        <v>247</v>
      </c>
    </row>
    <row r="36" spans="1:6" ht="38.25">
      <c r="A36" s="185">
        <v>5.1</v>
      </c>
      <c r="B36" s="170" t="s">
        <v>269</v>
      </c>
      <c r="C36" s="186" t="s">
        <v>253</v>
      </c>
      <c r="D36" s="187">
        <v>50</v>
      </c>
      <c r="E36" s="169"/>
      <c r="F36" s="158">
        <f>D36*E36</f>
        <v>0</v>
      </c>
    </row>
    <row r="37" spans="1:6" ht="76.5">
      <c r="A37" s="185">
        <v>5.2</v>
      </c>
      <c r="B37" s="170" t="s">
        <v>270</v>
      </c>
      <c r="C37" s="186" t="s">
        <v>253</v>
      </c>
      <c r="D37" s="188">
        <v>25</v>
      </c>
      <c r="E37" s="169"/>
      <c r="F37" s="158">
        <f>D37*E37</f>
        <v>0</v>
      </c>
    </row>
    <row r="38" spans="1:6" ht="76.5">
      <c r="A38" s="185">
        <v>5.3</v>
      </c>
      <c r="B38" s="170" t="s">
        <v>271</v>
      </c>
      <c r="C38" s="186" t="s">
        <v>253</v>
      </c>
      <c r="D38" s="188">
        <v>25</v>
      </c>
      <c r="E38" s="169"/>
      <c r="F38" s="158">
        <f>D38*E38</f>
        <v>0</v>
      </c>
    </row>
    <row r="39" spans="1:6" ht="31.5">
      <c r="A39" s="159"/>
      <c r="B39" s="160"/>
      <c r="C39" s="160"/>
      <c r="D39" s="161"/>
      <c r="E39" s="162" t="s">
        <v>250</v>
      </c>
      <c r="F39" s="163">
        <f>SUM(F36:F38)</f>
        <v>0</v>
      </c>
    </row>
    <row r="40" spans="1:6" ht="15.75">
      <c r="A40" s="189"/>
      <c r="B40" s="190"/>
      <c r="C40" s="191"/>
      <c r="D40" s="192"/>
      <c r="E40" s="192"/>
      <c r="F40" s="193"/>
    </row>
    <row r="41" spans="1:6" ht="30">
      <c r="A41" s="194">
        <v>6</v>
      </c>
      <c r="B41" s="195" t="s">
        <v>272</v>
      </c>
      <c r="C41" s="152" t="s">
        <v>238</v>
      </c>
      <c r="D41" s="153" t="s">
        <v>239</v>
      </c>
      <c r="E41" s="153" t="s">
        <v>246</v>
      </c>
      <c r="F41" s="152" t="s">
        <v>247</v>
      </c>
    </row>
    <row r="42" spans="1:6" ht="63.75">
      <c r="A42" s="196">
        <v>6.1</v>
      </c>
      <c r="B42" s="197" t="s">
        <v>385</v>
      </c>
      <c r="C42" s="186" t="s">
        <v>0</v>
      </c>
      <c r="D42" s="198">
        <v>5</v>
      </c>
      <c r="E42" s="198"/>
      <c r="F42" s="199">
        <f>D42*E42</f>
        <v>0</v>
      </c>
    </row>
    <row r="43" spans="1:6" ht="63.75">
      <c r="A43" s="200">
        <v>6.2</v>
      </c>
      <c r="B43" s="197" t="s">
        <v>273</v>
      </c>
      <c r="C43" s="186" t="s">
        <v>0</v>
      </c>
      <c r="D43" s="157">
        <v>30</v>
      </c>
      <c r="E43" s="157"/>
      <c r="F43" s="199">
        <f>D43*E43</f>
        <v>0</v>
      </c>
    </row>
    <row r="44" spans="1:6" ht="31.5">
      <c r="A44" s="159"/>
      <c r="B44" s="160"/>
      <c r="C44" s="160"/>
      <c r="D44" s="161"/>
      <c r="E44" s="162" t="s">
        <v>250</v>
      </c>
      <c r="F44" s="163">
        <f>SUM(F42:F43)</f>
        <v>0</v>
      </c>
    </row>
    <row r="45" spans="1:6" ht="15.75">
      <c r="A45" s="201"/>
      <c r="B45" s="190"/>
      <c r="C45" s="190"/>
      <c r="D45" s="202"/>
      <c r="E45" s="202"/>
      <c r="F45" s="193"/>
    </row>
    <row r="46" spans="1:6" ht="30">
      <c r="A46" s="194">
        <v>7</v>
      </c>
      <c r="B46" s="195" t="s">
        <v>274</v>
      </c>
      <c r="C46" s="152" t="s">
        <v>238</v>
      </c>
      <c r="D46" s="153" t="s">
        <v>239</v>
      </c>
      <c r="E46" s="153" t="s">
        <v>246</v>
      </c>
      <c r="F46" s="152" t="s">
        <v>247</v>
      </c>
    </row>
    <row r="47" spans="1:6" ht="38.25">
      <c r="A47" s="196">
        <v>7.1</v>
      </c>
      <c r="B47" s="203" t="s">
        <v>275</v>
      </c>
      <c r="C47" s="186" t="s">
        <v>0</v>
      </c>
      <c r="D47" s="198">
        <v>20</v>
      </c>
      <c r="E47" s="198"/>
      <c r="F47" s="199">
        <f>D47*E47</f>
        <v>0</v>
      </c>
    </row>
    <row r="48" spans="1:6" ht="51">
      <c r="A48" s="196">
        <v>7.2</v>
      </c>
      <c r="B48" s="203" t="s">
        <v>341</v>
      </c>
      <c r="C48" s="186" t="s">
        <v>0</v>
      </c>
      <c r="D48" s="198">
        <v>1</v>
      </c>
      <c r="E48" s="198"/>
      <c r="F48" s="199">
        <f>D48*E48</f>
        <v>0</v>
      </c>
    </row>
    <row r="49" spans="1:6" ht="51">
      <c r="A49" s="196">
        <v>7.3</v>
      </c>
      <c r="B49" s="203" t="s">
        <v>276</v>
      </c>
      <c r="C49" s="186" t="s">
        <v>0</v>
      </c>
      <c r="D49" s="198">
        <v>1</v>
      </c>
      <c r="E49" s="198"/>
      <c r="F49" s="199">
        <f>D49*E49</f>
        <v>0</v>
      </c>
    </row>
    <row r="50" spans="1:6" ht="25.5">
      <c r="A50" s="196">
        <v>7.5</v>
      </c>
      <c r="B50" s="203" t="s">
        <v>277</v>
      </c>
      <c r="C50" s="186" t="s">
        <v>0</v>
      </c>
      <c r="D50" s="198">
        <v>15</v>
      </c>
      <c r="E50" s="198"/>
      <c r="F50" s="199">
        <f>D50*E50</f>
        <v>0</v>
      </c>
    </row>
    <row r="51" spans="1:6" ht="51">
      <c r="A51" s="196">
        <v>7.6</v>
      </c>
      <c r="B51" s="203" t="s">
        <v>278</v>
      </c>
      <c r="C51" s="186" t="s">
        <v>0</v>
      </c>
      <c r="D51" s="198">
        <v>10</v>
      </c>
      <c r="E51" s="198"/>
      <c r="F51" s="199">
        <f>D51*E51</f>
        <v>0</v>
      </c>
    </row>
    <row r="52" spans="1:6" ht="31.5">
      <c r="A52" s="196"/>
      <c r="B52" s="218"/>
      <c r="C52" s="160"/>
      <c r="D52" s="161"/>
      <c r="E52" s="162" t="s">
        <v>250</v>
      </c>
      <c r="F52" s="163">
        <f>SUM(F47:F51)</f>
        <v>0</v>
      </c>
    </row>
    <row r="53" spans="1:6" ht="18">
      <c r="A53" s="217">
        <v>1</v>
      </c>
      <c r="B53" s="204" t="str">
        <f>B7</f>
        <v>Punët Përgaditore</v>
      </c>
      <c r="C53" s="496"/>
      <c r="D53" s="497"/>
      <c r="E53" s="497"/>
      <c r="F53" s="209">
        <f>F10</f>
        <v>0</v>
      </c>
    </row>
    <row r="54" spans="1:6" ht="15">
      <c r="A54" s="205">
        <v>2</v>
      </c>
      <c r="B54" s="204" t="str">
        <f>B12</f>
        <v>Demolimet dhe Punët Përgaditore</v>
      </c>
      <c r="C54" s="206"/>
      <c r="D54" s="207"/>
      <c r="E54" s="208"/>
      <c r="F54" s="209">
        <f>F17</f>
        <v>0</v>
      </c>
    </row>
    <row r="55" spans="1:6" ht="15">
      <c r="A55" s="205">
        <v>3</v>
      </c>
      <c r="B55" s="210" t="s">
        <v>256</v>
      </c>
      <c r="C55" s="206"/>
      <c r="D55" s="207"/>
      <c r="E55" s="208"/>
      <c r="F55" s="209">
        <f>F24</f>
        <v>0</v>
      </c>
    </row>
    <row r="56" spans="1:6" ht="15">
      <c r="A56" s="205">
        <v>4</v>
      </c>
      <c r="B56" s="180" t="s">
        <v>261</v>
      </c>
      <c r="C56" s="206"/>
      <c r="D56" s="207"/>
      <c r="E56" s="208"/>
      <c r="F56" s="209">
        <f>F33</f>
        <v>0</v>
      </c>
    </row>
    <row r="57" spans="1:6" ht="15">
      <c r="A57" s="205">
        <v>5</v>
      </c>
      <c r="B57" s="151" t="s">
        <v>279</v>
      </c>
      <c r="C57" s="206"/>
      <c r="D57" s="207"/>
      <c r="E57" s="208"/>
      <c r="F57" s="211">
        <f>F39</f>
        <v>0</v>
      </c>
    </row>
    <row r="58" spans="1:6" ht="15">
      <c r="A58" s="205">
        <v>6</v>
      </c>
      <c r="B58" s="195" t="s">
        <v>280</v>
      </c>
      <c r="C58" s="206"/>
      <c r="D58" s="207"/>
      <c r="E58" s="208"/>
      <c r="F58" s="211">
        <f>F44</f>
        <v>0</v>
      </c>
    </row>
    <row r="59" spans="1:6" ht="15">
      <c r="A59" s="205">
        <v>7</v>
      </c>
      <c r="B59" s="195" t="s">
        <v>281</v>
      </c>
      <c r="C59" s="206"/>
      <c r="D59" s="207"/>
      <c r="E59" s="208"/>
      <c r="F59" s="211">
        <f>F52</f>
        <v>0</v>
      </c>
    </row>
    <row r="60" spans="1:6" ht="15">
      <c r="A60" s="498"/>
      <c r="B60" s="499"/>
      <c r="C60" s="499"/>
      <c r="D60" s="499"/>
      <c r="E60" s="499"/>
      <c r="F60" s="500"/>
    </row>
    <row r="61" spans="1:6" ht="15.75">
      <c r="A61" s="212" t="s">
        <v>53</v>
      </c>
      <c r="B61" s="213"/>
      <c r="C61" s="501" t="s">
        <v>282</v>
      </c>
      <c r="D61" s="502"/>
      <c r="E61" s="502"/>
      <c r="F61" s="214">
        <f>SUM(F53:F60)</f>
        <v>0</v>
      </c>
    </row>
  </sheetData>
  <sheetProtection/>
  <mergeCells count="11">
    <mergeCell ref="A24:D24"/>
    <mergeCell ref="A33:D33"/>
    <mergeCell ref="C53:E53"/>
    <mergeCell ref="A60:F60"/>
    <mergeCell ref="C61:E61"/>
    <mergeCell ref="A1:F1"/>
    <mergeCell ref="A4:F4"/>
    <mergeCell ref="B2:B3"/>
    <mergeCell ref="C2:C3"/>
    <mergeCell ref="D2:D3"/>
    <mergeCell ref="A6:F6"/>
  </mergeCells>
  <printOptions/>
  <pageMargins left="0.53" right="0.24" top="0.55" bottom="0.37" header="0.26" footer="0.17"/>
  <pageSetup horizontalDpi="600" verticalDpi="600" orientation="portrait" paperSize="9" r:id="rId1"/>
  <headerFooter>
    <oddFooter>&amp;LUjësjellësi dhe Kanalizimi&amp;R&amp;P prej &amp;N</oddFooter>
  </headerFooter>
</worksheet>
</file>

<file path=xl/worksheets/sheet3.xml><?xml version="1.0" encoding="utf-8"?>
<worksheet xmlns="http://schemas.openxmlformats.org/spreadsheetml/2006/main" xmlns:r="http://schemas.openxmlformats.org/officeDocument/2006/relationships">
  <sheetPr>
    <tabColor rgb="FF00B0F0"/>
  </sheetPr>
  <dimension ref="A1:F120"/>
  <sheetViews>
    <sheetView zoomScalePageLayoutView="0" workbookViewId="0" topLeftCell="A2">
      <selection activeCell="I13" sqref="I13"/>
    </sheetView>
  </sheetViews>
  <sheetFormatPr defaultColWidth="9.140625" defaultRowHeight="12.75"/>
  <cols>
    <col min="1" max="1" width="9.140625" style="11" customWidth="1"/>
    <col min="2" max="2" width="75.421875" style="0" customWidth="1"/>
    <col min="3" max="3" width="9.140625" style="12" customWidth="1"/>
    <col min="4" max="4" width="9.140625" style="13" customWidth="1"/>
    <col min="5" max="5" width="9.00390625" style="13" bestFit="1" customWidth="1"/>
    <col min="6" max="6" width="12.28125" style="14" bestFit="1" customWidth="1"/>
  </cols>
  <sheetData>
    <row r="1" spans="1:6" ht="15.75">
      <c r="A1" s="544" t="s">
        <v>153</v>
      </c>
      <c r="B1" s="545"/>
      <c r="C1" s="545"/>
      <c r="D1" s="545"/>
      <c r="E1" s="545"/>
      <c r="F1" s="546"/>
    </row>
    <row r="2" spans="1:6" ht="15.75">
      <c r="A2" s="547" t="s">
        <v>42</v>
      </c>
      <c r="B2" s="548"/>
      <c r="C2" s="548"/>
      <c r="D2" s="548"/>
      <c r="E2" s="548"/>
      <c r="F2" s="549"/>
    </row>
    <row r="3" spans="1:6" ht="15.75">
      <c r="A3" s="547" t="s">
        <v>100</v>
      </c>
      <c r="B3" s="548"/>
      <c r="C3" s="548"/>
      <c r="D3" s="548"/>
      <c r="E3" s="548"/>
      <c r="F3" s="549"/>
    </row>
    <row r="4" spans="1:6" ht="12.75">
      <c r="A4" s="541" t="s">
        <v>40</v>
      </c>
      <c r="B4" s="542"/>
      <c r="C4" s="542"/>
      <c r="D4" s="542"/>
      <c r="E4" s="542"/>
      <c r="F4" s="543"/>
    </row>
    <row r="5" spans="1:6" ht="12.75">
      <c r="A5" s="541" t="s">
        <v>21</v>
      </c>
      <c r="B5" s="542"/>
      <c r="C5" s="542"/>
      <c r="D5" s="542"/>
      <c r="E5" s="542"/>
      <c r="F5" s="543"/>
    </row>
    <row r="6" spans="1:6" ht="27" customHeight="1">
      <c r="A6" s="541" t="s">
        <v>114</v>
      </c>
      <c r="B6" s="542"/>
      <c r="C6" s="542"/>
      <c r="D6" s="542"/>
      <c r="E6" s="542"/>
      <c r="F6" s="543"/>
    </row>
    <row r="7" spans="1:6" ht="40.5" customHeight="1" thickBot="1">
      <c r="A7" s="550" t="s">
        <v>20</v>
      </c>
      <c r="B7" s="551"/>
      <c r="C7" s="551"/>
      <c r="D7" s="551"/>
      <c r="E7" s="551"/>
      <c r="F7" s="552"/>
    </row>
    <row r="8" spans="1:6" ht="39" thickBot="1">
      <c r="A8" s="219" t="s">
        <v>44</v>
      </c>
      <c r="B8" s="220" t="s">
        <v>45</v>
      </c>
      <c r="C8" s="221" t="s">
        <v>46</v>
      </c>
      <c r="D8" s="222" t="s">
        <v>47</v>
      </c>
      <c r="E8" s="223" t="s">
        <v>104</v>
      </c>
      <c r="F8" s="224" t="s">
        <v>105</v>
      </c>
    </row>
    <row r="9" spans="1:6" ht="13.5" thickBot="1">
      <c r="A9" s="225" t="s">
        <v>55</v>
      </c>
      <c r="B9" s="532" t="s">
        <v>56</v>
      </c>
      <c r="C9" s="532"/>
      <c r="D9" s="532"/>
      <c r="E9" s="226"/>
      <c r="F9" s="227"/>
    </row>
    <row r="10" spans="1:6" ht="15.75" thickBot="1">
      <c r="A10" s="228">
        <v>1</v>
      </c>
      <c r="B10" s="533" t="s">
        <v>308</v>
      </c>
      <c r="C10" s="533"/>
      <c r="D10" s="533"/>
      <c r="E10" s="533"/>
      <c r="F10" s="534"/>
    </row>
    <row r="11" spans="1:6" ht="26.25" customHeight="1">
      <c r="A11" s="535" t="s">
        <v>367</v>
      </c>
      <c r="B11" s="536"/>
      <c r="C11" s="536"/>
      <c r="D11" s="536"/>
      <c r="E11" s="536"/>
      <c r="F11" s="537"/>
    </row>
    <row r="12" spans="1:6" ht="25.5">
      <c r="A12" s="15">
        <v>1.1</v>
      </c>
      <c r="B12" s="229" t="s">
        <v>57</v>
      </c>
      <c r="C12" s="8" t="s">
        <v>0</v>
      </c>
      <c r="D12" s="230">
        <v>1</v>
      </c>
      <c r="E12" s="9"/>
      <c r="F12" s="16"/>
    </row>
    <row r="13" spans="1:6" ht="25.5">
      <c r="A13" s="15">
        <v>1.2</v>
      </c>
      <c r="B13" s="229" t="s">
        <v>58</v>
      </c>
      <c r="C13" s="10" t="s">
        <v>0</v>
      </c>
      <c r="D13" s="230">
        <v>1</v>
      </c>
      <c r="E13" s="9"/>
      <c r="F13" s="16"/>
    </row>
    <row r="14" spans="1:6" ht="25.5">
      <c r="A14" s="15">
        <v>1.3</v>
      </c>
      <c r="B14" s="229" t="s">
        <v>59</v>
      </c>
      <c r="C14" s="10" t="s">
        <v>0</v>
      </c>
      <c r="D14" s="230">
        <v>2</v>
      </c>
      <c r="E14" s="9"/>
      <c r="F14" s="16"/>
    </row>
    <row r="15" spans="1:6" ht="25.5">
      <c r="A15" s="15">
        <v>1.4</v>
      </c>
      <c r="B15" s="229" t="s">
        <v>60</v>
      </c>
      <c r="C15" s="10" t="s">
        <v>0</v>
      </c>
      <c r="D15" s="230">
        <v>2</v>
      </c>
      <c r="E15" s="9"/>
      <c r="F15" s="16"/>
    </row>
    <row r="16" spans="1:6" ht="25.5">
      <c r="A16" s="15">
        <v>1.5</v>
      </c>
      <c r="B16" s="229" t="s">
        <v>61</v>
      </c>
      <c r="C16" s="10" t="s">
        <v>0</v>
      </c>
      <c r="D16" s="230">
        <v>1</v>
      </c>
      <c r="E16" s="9"/>
      <c r="F16" s="16"/>
    </row>
    <row r="17" spans="1:6" ht="25.5">
      <c r="A17" s="15">
        <v>1.6</v>
      </c>
      <c r="B17" s="229" t="s">
        <v>62</v>
      </c>
      <c r="C17" s="10" t="s">
        <v>0</v>
      </c>
      <c r="D17" s="230">
        <v>3</v>
      </c>
      <c r="E17" s="9"/>
      <c r="F17" s="16"/>
    </row>
    <row r="18" spans="1:6" ht="12.75">
      <c r="A18" s="15">
        <v>1.7</v>
      </c>
      <c r="B18" s="23" t="s">
        <v>64</v>
      </c>
      <c r="C18" s="24" t="s">
        <v>0</v>
      </c>
      <c r="D18" s="231">
        <v>5</v>
      </c>
      <c r="E18" s="7"/>
      <c r="F18" s="16"/>
    </row>
    <row r="19" spans="1:6" ht="12.75">
      <c r="A19" s="15">
        <v>1.8</v>
      </c>
      <c r="B19" s="23" t="s">
        <v>65</v>
      </c>
      <c r="C19" s="24" t="s">
        <v>0</v>
      </c>
      <c r="D19" s="231">
        <v>30</v>
      </c>
      <c r="E19" s="7"/>
      <c r="F19" s="16"/>
    </row>
    <row r="20" spans="1:6" ht="12.75">
      <c r="A20" s="15">
        <v>1.9</v>
      </c>
      <c r="B20" s="23" t="s">
        <v>66</v>
      </c>
      <c r="C20" s="24" t="s">
        <v>0</v>
      </c>
      <c r="D20" s="231">
        <v>20</v>
      </c>
      <c r="E20" s="7"/>
      <c r="F20" s="16"/>
    </row>
    <row r="21" spans="1:6" ht="12.75">
      <c r="A21" s="70">
        <v>1.1</v>
      </c>
      <c r="B21" s="23" t="s">
        <v>67</v>
      </c>
      <c r="C21" s="24" t="s">
        <v>0</v>
      </c>
      <c r="D21" s="231">
        <v>10</v>
      </c>
      <c r="E21" s="7"/>
      <c r="F21" s="16"/>
    </row>
    <row r="22" spans="1:6" ht="12.75">
      <c r="A22" s="70">
        <v>1.11</v>
      </c>
      <c r="B22" s="23" t="s">
        <v>309</v>
      </c>
      <c r="C22" s="24" t="s">
        <v>14</v>
      </c>
      <c r="D22" s="231">
        <v>10</v>
      </c>
      <c r="E22" s="7"/>
      <c r="F22" s="16"/>
    </row>
    <row r="23" spans="1:6" ht="12.75">
      <c r="A23" s="328">
        <v>1.12</v>
      </c>
      <c r="B23" s="329" t="s">
        <v>63</v>
      </c>
      <c r="C23" s="330" t="s">
        <v>34</v>
      </c>
      <c r="D23" s="331">
        <v>1</v>
      </c>
      <c r="E23" s="28"/>
      <c r="F23" s="26"/>
    </row>
    <row r="24" spans="1:6" ht="12.75">
      <c r="A24" s="451">
        <v>1.13</v>
      </c>
      <c r="B24" s="452" t="s">
        <v>373</v>
      </c>
      <c r="C24" s="453" t="s">
        <v>0</v>
      </c>
      <c r="D24" s="450">
        <v>2</v>
      </c>
      <c r="E24" s="454"/>
      <c r="F24" s="455"/>
    </row>
    <row r="25" spans="1:6" ht="15.75" thickBot="1">
      <c r="A25" s="38"/>
      <c r="B25" s="39"/>
      <c r="C25" s="40"/>
      <c r="D25" s="232"/>
      <c r="E25" s="72" t="s">
        <v>22</v>
      </c>
      <c r="F25" s="73"/>
    </row>
    <row r="26" spans="1:6" ht="15.75" thickBot="1">
      <c r="A26" s="233">
        <v>2</v>
      </c>
      <c r="B26" s="523" t="s">
        <v>310</v>
      </c>
      <c r="C26" s="524"/>
      <c r="D26" s="524"/>
      <c r="E26" s="524"/>
      <c r="F26" s="525"/>
    </row>
    <row r="27" spans="1:6" ht="12.75">
      <c r="A27" s="520" t="s">
        <v>35</v>
      </c>
      <c r="B27" s="521"/>
      <c r="C27" s="521"/>
      <c r="D27" s="521"/>
      <c r="E27" s="521"/>
      <c r="F27" s="522"/>
    </row>
    <row r="28" spans="1:6" ht="25.5">
      <c r="A28" s="15">
        <v>2.1</v>
      </c>
      <c r="B28" s="229" t="s">
        <v>311</v>
      </c>
      <c r="C28" s="8" t="s">
        <v>0</v>
      </c>
      <c r="D28" s="230">
        <v>1</v>
      </c>
      <c r="E28" s="9"/>
      <c r="F28" s="16"/>
    </row>
    <row r="29" spans="1:6" ht="25.5">
      <c r="A29" s="15">
        <v>2.2</v>
      </c>
      <c r="B29" s="229" t="s">
        <v>312</v>
      </c>
      <c r="C29" s="10" t="s">
        <v>0</v>
      </c>
      <c r="D29" s="230">
        <v>3</v>
      </c>
      <c r="E29" s="9"/>
      <c r="F29" s="16"/>
    </row>
    <row r="30" spans="1:6" ht="25.5">
      <c r="A30" s="15">
        <v>2.3</v>
      </c>
      <c r="B30" s="229" t="s">
        <v>313</v>
      </c>
      <c r="C30" s="10" t="s">
        <v>0</v>
      </c>
      <c r="D30" s="230">
        <v>3</v>
      </c>
      <c r="E30" s="9"/>
      <c r="F30" s="16"/>
    </row>
    <row r="31" spans="1:6" ht="25.5">
      <c r="A31" s="15">
        <v>2.4</v>
      </c>
      <c r="B31" s="229" t="s">
        <v>314</v>
      </c>
      <c r="C31" s="10" t="s">
        <v>0</v>
      </c>
      <c r="D31" s="230">
        <v>3</v>
      </c>
      <c r="E31" s="9"/>
      <c r="F31" s="16"/>
    </row>
    <row r="32" spans="1:6" ht="26.25" thickBot="1">
      <c r="A32" s="15">
        <v>2.5</v>
      </c>
      <c r="B32" s="229" t="s">
        <v>315</v>
      </c>
      <c r="C32" s="10" t="s">
        <v>48</v>
      </c>
      <c r="D32" s="230">
        <v>100</v>
      </c>
      <c r="E32" s="9"/>
      <c r="F32" s="16"/>
    </row>
    <row r="33" spans="1:6" ht="15.75" thickBot="1">
      <c r="A33" s="15"/>
      <c r="B33" s="39"/>
      <c r="C33" s="40"/>
      <c r="D33" s="234"/>
      <c r="E33" s="37" t="s">
        <v>23</v>
      </c>
      <c r="F33" s="73"/>
    </row>
    <row r="34" spans="1:6" ht="15.75" thickBot="1">
      <c r="A34" s="233">
        <v>3</v>
      </c>
      <c r="B34" s="523" t="s">
        <v>68</v>
      </c>
      <c r="C34" s="524"/>
      <c r="D34" s="524"/>
      <c r="E34" s="524"/>
      <c r="F34" s="525"/>
    </row>
    <row r="35" spans="1:6" ht="13.5" thickBot="1">
      <c r="A35" s="520" t="s">
        <v>342</v>
      </c>
      <c r="B35" s="521"/>
      <c r="C35" s="521"/>
      <c r="D35" s="521"/>
      <c r="E35" s="521"/>
      <c r="F35" s="522"/>
    </row>
    <row r="36" spans="1:6" ht="38.25">
      <c r="A36" s="17">
        <v>3.1</v>
      </c>
      <c r="B36" s="235" t="s">
        <v>368</v>
      </c>
      <c r="C36" s="6" t="s">
        <v>0</v>
      </c>
      <c r="D36" s="450">
        <f>300+60</f>
        <v>360</v>
      </c>
      <c r="E36" s="9"/>
      <c r="F36" s="18"/>
    </row>
    <row r="37" spans="1:6" ht="38.25">
      <c r="A37" s="17">
        <v>3.2</v>
      </c>
      <c r="B37" s="236" t="s">
        <v>369</v>
      </c>
      <c r="C37" s="6" t="s">
        <v>14</v>
      </c>
      <c r="D37" s="230">
        <v>60</v>
      </c>
      <c r="E37" s="9"/>
      <c r="F37" s="18"/>
    </row>
    <row r="38" spans="1:6" ht="39" thickBot="1">
      <c r="A38" s="17">
        <v>3.3</v>
      </c>
      <c r="B38" s="236" t="s">
        <v>370</v>
      </c>
      <c r="C38" s="6" t="s">
        <v>14</v>
      </c>
      <c r="D38" s="230">
        <v>40</v>
      </c>
      <c r="E38" s="9"/>
      <c r="F38" s="18"/>
    </row>
    <row r="39" spans="1:6" ht="39" thickBot="1">
      <c r="A39" s="17">
        <v>3.4</v>
      </c>
      <c r="B39" s="235" t="s">
        <v>371</v>
      </c>
      <c r="C39" s="6" t="s">
        <v>0</v>
      </c>
      <c r="D39" s="230">
        <v>20</v>
      </c>
      <c r="E39" s="9"/>
      <c r="F39" s="18"/>
    </row>
    <row r="40" spans="1:6" ht="51.75" thickBot="1">
      <c r="A40" s="17">
        <v>3.5</v>
      </c>
      <c r="B40" s="235" t="s">
        <v>316</v>
      </c>
      <c r="C40" s="6" t="s">
        <v>33</v>
      </c>
      <c r="D40" s="230">
        <v>80</v>
      </c>
      <c r="E40" s="9"/>
      <c r="F40" s="18"/>
    </row>
    <row r="41" spans="1:6" ht="38.25">
      <c r="A41" s="17">
        <v>3.6</v>
      </c>
      <c r="B41" s="235" t="s">
        <v>372</v>
      </c>
      <c r="C41" s="6" t="s">
        <v>0</v>
      </c>
      <c r="D41" s="230">
        <v>10</v>
      </c>
      <c r="E41" s="9"/>
      <c r="F41" s="18"/>
    </row>
    <row r="42" spans="1:6" ht="25.5">
      <c r="A42" s="17">
        <v>3.7</v>
      </c>
      <c r="B42" s="20" t="s">
        <v>69</v>
      </c>
      <c r="C42" s="6" t="s">
        <v>14</v>
      </c>
      <c r="D42" s="230">
        <v>20</v>
      </c>
      <c r="E42" s="9"/>
      <c r="F42" s="18"/>
    </row>
    <row r="43" spans="1:6" ht="26.25" thickBot="1">
      <c r="A43" s="17">
        <v>3.8</v>
      </c>
      <c r="B43" s="21" t="s">
        <v>70</v>
      </c>
      <c r="C43" s="6" t="s">
        <v>14</v>
      </c>
      <c r="D43" s="230">
        <v>20</v>
      </c>
      <c r="E43" s="9"/>
      <c r="F43" s="18"/>
    </row>
    <row r="44" spans="1:6" ht="15.75" thickBot="1">
      <c r="A44" s="17"/>
      <c r="B44" s="39"/>
      <c r="C44" s="40"/>
      <c r="D44" s="232"/>
      <c r="E44" s="37" t="s">
        <v>24</v>
      </c>
      <c r="F44" s="27"/>
    </row>
    <row r="45" spans="1:6" ht="15.75" thickBot="1">
      <c r="A45" s="237">
        <v>4</v>
      </c>
      <c r="B45" s="538" t="s">
        <v>317</v>
      </c>
      <c r="C45" s="539"/>
      <c r="D45" s="539"/>
      <c r="E45" s="539"/>
      <c r="F45" s="540"/>
    </row>
    <row r="46" spans="1:6" ht="12.75">
      <c r="A46" s="520" t="s">
        <v>318</v>
      </c>
      <c r="B46" s="521"/>
      <c r="C46" s="521"/>
      <c r="D46" s="521"/>
      <c r="E46" s="521"/>
      <c r="F46" s="522"/>
    </row>
    <row r="47" spans="1:6" ht="38.25">
      <c r="A47" s="238">
        <v>4.1</v>
      </c>
      <c r="B47" s="238" t="s">
        <v>319</v>
      </c>
      <c r="C47" s="238" t="s">
        <v>33</v>
      </c>
      <c r="D47" s="239">
        <v>200</v>
      </c>
      <c r="E47" s="240"/>
      <c r="F47" s="241"/>
    </row>
    <row r="48" spans="1:6" ht="25.5">
      <c r="A48" s="238">
        <v>4.2</v>
      </c>
      <c r="B48" s="21" t="s">
        <v>343</v>
      </c>
      <c r="C48" s="6" t="s">
        <v>14</v>
      </c>
      <c r="D48" s="230">
        <v>30</v>
      </c>
      <c r="E48" s="9"/>
      <c r="F48" s="241"/>
    </row>
    <row r="49" spans="1:6" ht="12.75">
      <c r="A49" s="238">
        <v>4.3</v>
      </c>
      <c r="B49" s="21" t="s">
        <v>344</v>
      </c>
      <c r="C49" s="6" t="s">
        <v>14</v>
      </c>
      <c r="D49" s="230">
        <v>10</v>
      </c>
      <c r="E49" s="9"/>
      <c r="F49" s="241"/>
    </row>
    <row r="50" spans="1:6" ht="12.75">
      <c r="A50" s="238">
        <v>4.4</v>
      </c>
      <c r="B50" s="21" t="s">
        <v>345</v>
      </c>
      <c r="C50" s="6" t="s">
        <v>14</v>
      </c>
      <c r="D50" s="230">
        <v>50</v>
      </c>
      <c r="E50" s="9"/>
      <c r="F50" s="241"/>
    </row>
    <row r="51" spans="1:6" ht="12.75">
      <c r="A51" s="238">
        <v>4.5</v>
      </c>
      <c r="B51" s="21" t="s">
        <v>346</v>
      </c>
      <c r="C51" s="6" t="s">
        <v>14</v>
      </c>
      <c r="D51" s="230">
        <v>30</v>
      </c>
      <c r="E51" s="9"/>
      <c r="F51" s="241"/>
    </row>
    <row r="52" spans="1:6" ht="12.75">
      <c r="A52" s="238">
        <v>4.6</v>
      </c>
      <c r="B52" s="21" t="s">
        <v>347</v>
      </c>
      <c r="C52" s="6" t="s">
        <v>14</v>
      </c>
      <c r="D52" s="230">
        <v>5</v>
      </c>
      <c r="E52" s="9"/>
      <c r="F52" s="241"/>
    </row>
    <row r="53" spans="1:6" ht="51">
      <c r="A53" s="238">
        <v>4.7</v>
      </c>
      <c r="B53" s="21" t="s">
        <v>320</v>
      </c>
      <c r="C53" s="6" t="s">
        <v>14</v>
      </c>
      <c r="D53" s="230">
        <v>60</v>
      </c>
      <c r="E53" s="9"/>
      <c r="F53" s="241"/>
    </row>
    <row r="54" spans="1:6" ht="51">
      <c r="A54" s="238">
        <v>4.8</v>
      </c>
      <c r="B54" s="21" t="s">
        <v>321</v>
      </c>
      <c r="C54" s="6" t="s">
        <v>14</v>
      </c>
      <c r="D54" s="230">
        <v>10</v>
      </c>
      <c r="E54" s="9"/>
      <c r="F54" s="241"/>
    </row>
    <row r="55" spans="1:6" ht="25.5">
      <c r="A55" s="238">
        <v>4.9</v>
      </c>
      <c r="B55" s="21" t="s">
        <v>322</v>
      </c>
      <c r="C55" s="6" t="s">
        <v>33</v>
      </c>
      <c r="D55" s="230">
        <v>500</v>
      </c>
      <c r="E55" s="9"/>
      <c r="F55" s="241"/>
    </row>
    <row r="56" spans="1:6" ht="12.75">
      <c r="A56" s="242">
        <v>4.1</v>
      </c>
      <c r="B56" s="22" t="s">
        <v>71</v>
      </c>
      <c r="C56" s="6" t="s">
        <v>33</v>
      </c>
      <c r="D56" s="230">
        <v>300</v>
      </c>
      <c r="E56" s="9"/>
      <c r="F56" s="241"/>
    </row>
    <row r="57" spans="1:6" ht="12.75">
      <c r="A57" s="238">
        <v>4.11</v>
      </c>
      <c r="B57" s="22" t="s">
        <v>72</v>
      </c>
      <c r="C57" s="6" t="s">
        <v>33</v>
      </c>
      <c r="D57" s="230">
        <v>200</v>
      </c>
      <c r="E57" s="9"/>
      <c r="F57" s="241"/>
    </row>
    <row r="58" spans="1:6" ht="25.5">
      <c r="A58" s="238">
        <v>4.12</v>
      </c>
      <c r="B58" s="22" t="s">
        <v>348</v>
      </c>
      <c r="C58" s="6" t="s">
        <v>33</v>
      </c>
      <c r="D58" s="230">
        <v>500</v>
      </c>
      <c r="E58" s="9"/>
      <c r="F58" s="241"/>
    </row>
    <row r="59" spans="1:6" ht="12.75">
      <c r="A59" s="238">
        <v>4.13</v>
      </c>
      <c r="B59" s="22" t="s">
        <v>349</v>
      </c>
      <c r="C59" s="6" t="s">
        <v>33</v>
      </c>
      <c r="D59" s="230">
        <v>200</v>
      </c>
      <c r="E59" s="9"/>
      <c r="F59" s="241"/>
    </row>
    <row r="60" spans="1:6" ht="13.5" thickBot="1">
      <c r="A60" s="238">
        <v>4.14</v>
      </c>
      <c r="B60" s="22" t="s">
        <v>323</v>
      </c>
      <c r="C60" s="6" t="s">
        <v>33</v>
      </c>
      <c r="D60" s="230">
        <v>100</v>
      </c>
      <c r="E60" s="9"/>
      <c r="F60" s="241"/>
    </row>
    <row r="61" spans="1:6" ht="15.75" thickBot="1">
      <c r="A61" s="38"/>
      <c r="B61" s="39"/>
      <c r="C61" s="40"/>
      <c r="D61" s="232"/>
      <c r="E61" s="72" t="s">
        <v>25</v>
      </c>
      <c r="F61" s="27"/>
    </row>
    <row r="62" spans="1:6" ht="15.75" thickBot="1">
      <c r="A62" s="243">
        <v>5</v>
      </c>
      <c r="B62" s="538" t="s">
        <v>73</v>
      </c>
      <c r="C62" s="539"/>
      <c r="D62" s="539"/>
      <c r="E62" s="539"/>
      <c r="F62" s="540"/>
    </row>
    <row r="63" spans="1:6" ht="12.75">
      <c r="A63" s="43">
        <v>5.1</v>
      </c>
      <c r="B63" s="44" t="s">
        <v>324</v>
      </c>
      <c r="C63" s="45" t="s">
        <v>33</v>
      </c>
      <c r="D63" s="244">
        <v>100</v>
      </c>
      <c r="E63" s="46"/>
      <c r="F63" s="47"/>
    </row>
    <row r="64" spans="1:6" ht="12.75">
      <c r="A64" s="17">
        <v>5.2</v>
      </c>
      <c r="B64" s="20" t="s">
        <v>74</v>
      </c>
      <c r="C64" s="6" t="s">
        <v>0</v>
      </c>
      <c r="D64" s="230">
        <v>15</v>
      </c>
      <c r="E64" s="9"/>
      <c r="F64" s="18"/>
    </row>
    <row r="65" spans="1:6" ht="25.5">
      <c r="A65" s="17">
        <v>5.3</v>
      </c>
      <c r="B65" s="20" t="s">
        <v>325</v>
      </c>
      <c r="C65" s="6" t="s">
        <v>0</v>
      </c>
      <c r="D65" s="230">
        <v>5</v>
      </c>
      <c r="E65" s="9"/>
      <c r="F65" s="18"/>
    </row>
    <row r="66" spans="1:6" ht="13.5" thickBot="1">
      <c r="A66" s="17">
        <v>5.4</v>
      </c>
      <c r="B66" s="20" t="s">
        <v>326</v>
      </c>
      <c r="C66" s="6" t="s">
        <v>0</v>
      </c>
      <c r="D66" s="230">
        <v>10</v>
      </c>
      <c r="E66" s="9"/>
      <c r="F66" s="18"/>
    </row>
    <row r="67" spans="1:6" ht="15.75" thickBot="1">
      <c r="A67" s="38"/>
      <c r="B67" s="39"/>
      <c r="C67" s="40"/>
      <c r="D67" s="232"/>
      <c r="E67" s="37" t="s">
        <v>26</v>
      </c>
      <c r="F67" s="27"/>
    </row>
    <row r="68" spans="1:6" ht="15.75" thickBot="1">
      <c r="A68" s="245">
        <v>6</v>
      </c>
      <c r="B68" s="523" t="s">
        <v>75</v>
      </c>
      <c r="C68" s="524"/>
      <c r="D68" s="524"/>
      <c r="E68" s="524"/>
      <c r="F68" s="525"/>
    </row>
    <row r="69" spans="1:6" ht="12.75">
      <c r="A69" s="526" t="s">
        <v>36</v>
      </c>
      <c r="B69" s="527"/>
      <c r="C69" s="527"/>
      <c r="D69" s="527"/>
      <c r="E69" s="527"/>
      <c r="F69" s="528"/>
    </row>
    <row r="70" spans="1:6" ht="38.25">
      <c r="A70" s="15">
        <v>6.1</v>
      </c>
      <c r="B70" s="22" t="s">
        <v>37</v>
      </c>
      <c r="C70" s="8" t="s">
        <v>0</v>
      </c>
      <c r="D70" s="231">
        <v>1</v>
      </c>
      <c r="E70" s="9"/>
      <c r="F70" s="18"/>
    </row>
    <row r="71" spans="1:6" ht="25.5">
      <c r="A71" s="15">
        <v>6.2</v>
      </c>
      <c r="B71" s="22" t="s">
        <v>38</v>
      </c>
      <c r="C71" s="8" t="s">
        <v>0</v>
      </c>
      <c r="D71" s="231">
        <v>1</v>
      </c>
      <c r="E71" s="9"/>
      <c r="F71" s="18"/>
    </row>
    <row r="72" spans="1:6" ht="13.5" thickBot="1">
      <c r="A72" s="15">
        <v>6.3</v>
      </c>
      <c r="B72" s="22" t="s">
        <v>39</v>
      </c>
      <c r="C72" s="8" t="s">
        <v>0</v>
      </c>
      <c r="D72" s="231">
        <v>1</v>
      </c>
      <c r="E72" s="28"/>
      <c r="F72" s="18"/>
    </row>
    <row r="73" spans="1:6" ht="15.75" thickBot="1">
      <c r="A73" s="48"/>
      <c r="B73" s="49"/>
      <c r="C73" s="50"/>
      <c r="D73" s="232"/>
      <c r="E73" s="37" t="s">
        <v>27</v>
      </c>
      <c r="F73" s="27"/>
    </row>
    <row r="74" spans="1:6" ht="13.5" thickBot="1">
      <c r="A74" s="31"/>
      <c r="B74" s="32"/>
      <c r="C74" s="32"/>
      <c r="D74" s="246"/>
      <c r="E74" s="32"/>
      <c r="F74" s="33"/>
    </row>
    <row r="75" spans="1:6" ht="13.5" thickBot="1">
      <c r="A75" s="529" t="s">
        <v>76</v>
      </c>
      <c r="B75" s="530"/>
      <c r="C75" s="530"/>
      <c r="D75" s="530"/>
      <c r="E75" s="530"/>
      <c r="F75" s="531"/>
    </row>
    <row r="76" spans="1:6" ht="15">
      <c r="A76" s="35">
        <v>1</v>
      </c>
      <c r="B76" s="509" t="str">
        <f>B10</f>
        <v>Pajisjet ne Kuadrot shperndares ekzistues</v>
      </c>
      <c r="C76" s="509"/>
      <c r="D76" s="509"/>
      <c r="E76" s="509"/>
      <c r="F76" s="34"/>
    </row>
    <row r="77" spans="1:6" ht="15">
      <c r="A77" s="36">
        <v>2</v>
      </c>
      <c r="B77" s="503" t="str">
        <f>B26</f>
        <v>Kuadri Shpërndarës për Kalldajë - KSH-K</v>
      </c>
      <c r="C77" s="503"/>
      <c r="D77" s="503"/>
      <c r="E77" s="503"/>
      <c r="F77" s="30"/>
    </row>
    <row r="78" spans="1:6" ht="15">
      <c r="A78" s="36">
        <v>3</v>
      </c>
      <c r="B78" s="503" t="str">
        <f>B34</f>
        <v>NDRIQUESIT ELEKTRIK</v>
      </c>
      <c r="C78" s="503"/>
      <c r="D78" s="503"/>
      <c r="E78" s="503"/>
      <c r="F78" s="30"/>
    </row>
    <row r="79" spans="1:6" ht="15">
      <c r="A79" s="36">
        <v>4</v>
      </c>
      <c r="B79" s="503" t="str">
        <f>B45</f>
        <v>KABBLOT, PRIZAT, NDËRPRERËSIT DHE PAJISJET TJERA</v>
      </c>
      <c r="C79" s="503"/>
      <c r="D79" s="503"/>
      <c r="E79" s="503"/>
      <c r="F79" s="30"/>
    </row>
    <row r="80" spans="1:6" ht="15">
      <c r="A80" s="36">
        <v>5</v>
      </c>
      <c r="B80" s="503" t="str">
        <f>B62</f>
        <v>RRUFEPRITËSI</v>
      </c>
      <c r="C80" s="503"/>
      <c r="D80" s="503"/>
      <c r="E80" s="503"/>
      <c r="F80" s="30"/>
    </row>
    <row r="81" spans="1:6" ht="15.75" thickBot="1">
      <c r="A81" s="36">
        <v>6</v>
      </c>
      <c r="B81" s="503" t="str">
        <f>B68</f>
        <v>MATJET</v>
      </c>
      <c r="C81" s="503"/>
      <c r="D81" s="503"/>
      <c r="E81" s="503"/>
      <c r="F81" s="30"/>
    </row>
    <row r="82" spans="1:6" ht="13.5" thickBot="1">
      <c r="A82" s="516" t="s">
        <v>327</v>
      </c>
      <c r="B82" s="517"/>
      <c r="C82" s="517"/>
      <c r="D82" s="517"/>
      <c r="E82" s="518"/>
      <c r="F82" s="247"/>
    </row>
    <row r="83" spans="1:6" ht="13.5" thickBot="1">
      <c r="A83" s="248"/>
      <c r="B83" s="249"/>
      <c r="C83" s="250"/>
      <c r="D83" s="251"/>
      <c r="E83" s="252"/>
      <c r="F83" s="253"/>
    </row>
    <row r="84" spans="1:6" ht="13.5" thickBot="1">
      <c r="A84" s="254" t="s">
        <v>77</v>
      </c>
      <c r="B84" s="519" t="s">
        <v>78</v>
      </c>
      <c r="C84" s="519"/>
      <c r="D84" s="519"/>
      <c r="E84" s="255"/>
      <c r="F84" s="256"/>
    </row>
    <row r="85" spans="1:6" ht="12.75">
      <c r="A85" s="520" t="s">
        <v>318</v>
      </c>
      <c r="B85" s="521"/>
      <c r="C85" s="521"/>
      <c r="D85" s="521"/>
      <c r="E85" s="521"/>
      <c r="F85" s="522"/>
    </row>
    <row r="86" spans="1:6" ht="39" thickBot="1">
      <c r="A86" s="257" t="s">
        <v>44</v>
      </c>
      <c r="B86" s="258" t="s">
        <v>45</v>
      </c>
      <c r="C86" s="259" t="s">
        <v>46</v>
      </c>
      <c r="D86" s="260" t="s">
        <v>47</v>
      </c>
      <c r="E86" s="261" t="s">
        <v>104</v>
      </c>
      <c r="F86" s="262" t="s">
        <v>105</v>
      </c>
    </row>
    <row r="87" spans="1:6" ht="15">
      <c r="A87" s="263">
        <v>1</v>
      </c>
      <c r="B87" s="264" t="s">
        <v>79</v>
      </c>
      <c r="C87" s="41"/>
      <c r="D87" s="265"/>
      <c r="E87" s="42"/>
      <c r="F87" s="52"/>
    </row>
    <row r="88" spans="1:6" ht="51">
      <c r="A88" s="17">
        <v>1.1</v>
      </c>
      <c r="B88" s="22" t="s">
        <v>80</v>
      </c>
      <c r="C88" s="10" t="s">
        <v>0</v>
      </c>
      <c r="D88" s="230">
        <v>20</v>
      </c>
      <c r="E88" s="9"/>
      <c r="F88" s="18"/>
    </row>
    <row r="89" spans="1:6" ht="12.75">
      <c r="A89" s="17">
        <v>1.2</v>
      </c>
      <c r="B89" s="20" t="s">
        <v>350</v>
      </c>
      <c r="C89" s="10" t="s">
        <v>14</v>
      </c>
      <c r="D89" s="230">
        <v>2</v>
      </c>
      <c r="E89" s="9"/>
      <c r="F89" s="18"/>
    </row>
    <row r="90" spans="1:6" ht="12.75">
      <c r="A90" s="17">
        <v>1.3</v>
      </c>
      <c r="B90" s="20" t="s">
        <v>81</v>
      </c>
      <c r="C90" s="10" t="s">
        <v>14</v>
      </c>
      <c r="D90" s="230">
        <v>2</v>
      </c>
      <c r="E90" s="9"/>
      <c r="F90" s="18"/>
    </row>
    <row r="91" spans="1:6" ht="12.75">
      <c r="A91" s="17">
        <v>1.4</v>
      </c>
      <c r="B91" s="20" t="s">
        <v>82</v>
      </c>
      <c r="C91" s="10" t="s">
        <v>14</v>
      </c>
      <c r="D91" s="230">
        <v>2</v>
      </c>
      <c r="E91" s="9"/>
      <c r="F91" s="18"/>
    </row>
    <row r="92" spans="1:6" ht="12.75">
      <c r="A92" s="17">
        <v>1.5</v>
      </c>
      <c r="B92" s="20" t="s">
        <v>83</v>
      </c>
      <c r="C92" s="10" t="s">
        <v>14</v>
      </c>
      <c r="D92" s="230">
        <v>2</v>
      </c>
      <c r="E92" s="9"/>
      <c r="F92" s="18"/>
    </row>
    <row r="93" spans="1:6" ht="12.75">
      <c r="A93" s="17">
        <v>1.6</v>
      </c>
      <c r="B93" s="20" t="s">
        <v>84</v>
      </c>
      <c r="C93" s="10" t="s">
        <v>14</v>
      </c>
      <c r="D93" s="230">
        <v>120</v>
      </c>
      <c r="E93" s="9"/>
      <c r="F93" s="18"/>
    </row>
    <row r="94" spans="1:6" ht="12.75">
      <c r="A94" s="17">
        <v>1.7</v>
      </c>
      <c r="B94" s="20" t="s">
        <v>85</v>
      </c>
      <c r="C94" s="10" t="s">
        <v>14</v>
      </c>
      <c r="D94" s="230">
        <v>20</v>
      </c>
      <c r="E94" s="9"/>
      <c r="F94" s="18"/>
    </row>
    <row r="95" spans="1:6" ht="12.75">
      <c r="A95" s="17">
        <v>1.8</v>
      </c>
      <c r="B95" s="20" t="s">
        <v>86</v>
      </c>
      <c r="C95" s="10" t="s">
        <v>33</v>
      </c>
      <c r="D95" s="230">
        <v>200</v>
      </c>
      <c r="E95" s="9"/>
      <c r="F95" s="18"/>
    </row>
    <row r="96" spans="1:6" ht="13.5" thickBot="1">
      <c r="A96" s="17">
        <v>1.9</v>
      </c>
      <c r="B96" s="20" t="s">
        <v>87</v>
      </c>
      <c r="C96" s="10" t="s">
        <v>88</v>
      </c>
      <c r="D96" s="230">
        <v>1</v>
      </c>
      <c r="E96" s="28"/>
      <c r="F96" s="18"/>
    </row>
    <row r="97" spans="1:6" ht="15.75" thickBot="1">
      <c r="A97" s="266"/>
      <c r="B97" s="267"/>
      <c r="C97" s="268"/>
      <c r="D97" s="232"/>
      <c r="E97" s="37" t="s">
        <v>22</v>
      </c>
      <c r="F97" s="27"/>
    </row>
    <row r="98" spans="1:6" ht="15.75" thickBot="1">
      <c r="A98" s="263">
        <v>2</v>
      </c>
      <c r="B98" s="264" t="s">
        <v>89</v>
      </c>
      <c r="C98" s="41"/>
      <c r="D98" s="265"/>
      <c r="E98" s="42"/>
      <c r="F98" s="52"/>
    </row>
    <row r="99" spans="1:6" ht="13.5" thickBot="1">
      <c r="A99" s="520" t="s">
        <v>318</v>
      </c>
      <c r="B99" s="521"/>
      <c r="C99" s="521"/>
      <c r="D99" s="521"/>
      <c r="E99" s="521"/>
      <c r="F99" s="522"/>
    </row>
    <row r="100" spans="1:6" ht="38.25">
      <c r="A100" s="43">
        <v>2.1</v>
      </c>
      <c r="B100" s="235" t="s">
        <v>328</v>
      </c>
      <c r="C100" s="51" t="s">
        <v>33</v>
      </c>
      <c r="D100" s="244">
        <v>100</v>
      </c>
      <c r="E100" s="46"/>
      <c r="F100" s="47"/>
    </row>
    <row r="101" spans="1:6" ht="25.5">
      <c r="A101" s="17">
        <v>2.2</v>
      </c>
      <c r="B101" s="20" t="s">
        <v>90</v>
      </c>
      <c r="C101" s="8" t="s">
        <v>14</v>
      </c>
      <c r="D101" s="230">
        <v>20</v>
      </c>
      <c r="E101" s="9"/>
      <c r="F101" s="18"/>
    </row>
    <row r="102" spans="1:6" ht="25.5">
      <c r="A102" s="17">
        <v>2.3</v>
      </c>
      <c r="B102" s="20" t="s">
        <v>91</v>
      </c>
      <c r="C102" s="8" t="s">
        <v>14</v>
      </c>
      <c r="D102" s="230">
        <v>4</v>
      </c>
      <c r="E102" s="9"/>
      <c r="F102" s="18"/>
    </row>
    <row r="103" spans="1:6" ht="12.75">
      <c r="A103" s="17">
        <v>2.4</v>
      </c>
      <c r="B103" s="20" t="s">
        <v>92</v>
      </c>
      <c r="C103" s="10" t="s">
        <v>14</v>
      </c>
      <c r="D103" s="230">
        <v>5</v>
      </c>
      <c r="E103" s="9"/>
      <c r="F103" s="18"/>
    </row>
    <row r="104" spans="1:6" ht="12.75">
      <c r="A104" s="17">
        <v>2.5</v>
      </c>
      <c r="B104" s="20" t="s">
        <v>93</v>
      </c>
      <c r="C104" s="10" t="s">
        <v>14</v>
      </c>
      <c r="D104" s="230">
        <v>2</v>
      </c>
      <c r="E104" s="9"/>
      <c r="F104" s="18"/>
    </row>
    <row r="105" spans="1:6" ht="12.75">
      <c r="A105" s="17">
        <v>2.6</v>
      </c>
      <c r="B105" s="20" t="s">
        <v>94</v>
      </c>
      <c r="C105" s="10" t="s">
        <v>14</v>
      </c>
      <c r="D105" s="230">
        <v>2</v>
      </c>
      <c r="E105" s="9"/>
      <c r="F105" s="18"/>
    </row>
    <row r="106" spans="1:6" ht="12.75">
      <c r="A106" s="17">
        <v>2.7</v>
      </c>
      <c r="B106" s="20" t="s">
        <v>95</v>
      </c>
      <c r="C106" s="10" t="s">
        <v>14</v>
      </c>
      <c r="D106" s="230">
        <v>2</v>
      </c>
      <c r="E106" s="9"/>
      <c r="F106" s="18"/>
    </row>
    <row r="107" spans="1:6" ht="25.5">
      <c r="A107" s="17">
        <v>2.8</v>
      </c>
      <c r="B107" s="20" t="s">
        <v>96</v>
      </c>
      <c r="C107" s="8" t="s">
        <v>14</v>
      </c>
      <c r="D107" s="230">
        <v>1</v>
      </c>
      <c r="E107" s="9"/>
      <c r="F107" s="18"/>
    </row>
    <row r="108" spans="1:6" ht="13.5" thickBot="1">
      <c r="A108" s="17">
        <v>2.9</v>
      </c>
      <c r="B108" s="20" t="s">
        <v>97</v>
      </c>
      <c r="C108" s="8" t="s">
        <v>34</v>
      </c>
      <c r="D108" s="230">
        <v>1</v>
      </c>
      <c r="E108" s="28"/>
      <c r="F108" s="18"/>
    </row>
    <row r="109" spans="1:6" ht="15.75" thickBot="1">
      <c r="A109" s="269"/>
      <c r="B109" s="270"/>
      <c r="C109" s="268"/>
      <c r="D109" s="232"/>
      <c r="E109" s="37" t="s">
        <v>23</v>
      </c>
      <c r="F109" s="27"/>
    </row>
    <row r="110" spans="1:6" ht="13.5" thickBot="1">
      <c r="A110" s="271"/>
      <c r="B110" s="271"/>
      <c r="C110" s="271"/>
      <c r="D110" s="272"/>
      <c r="E110" s="273"/>
      <c r="F110" s="274"/>
    </row>
    <row r="111" spans="1:6" ht="15.75" thickBot="1">
      <c r="A111" s="506" t="s">
        <v>98</v>
      </c>
      <c r="B111" s="507"/>
      <c r="C111" s="507"/>
      <c r="D111" s="507"/>
      <c r="E111" s="507"/>
      <c r="F111" s="508"/>
    </row>
    <row r="112" spans="1:6" ht="15">
      <c r="A112" s="53">
        <v>1</v>
      </c>
      <c r="B112" s="509" t="str">
        <f>B87</f>
        <v>INSTALIMET E INTERNETIT DHE TELEFONISE</v>
      </c>
      <c r="C112" s="509"/>
      <c r="D112" s="509"/>
      <c r="E112" s="509"/>
      <c r="F112" s="34"/>
    </row>
    <row r="113" spans="1:6" ht="15.75" thickBot="1">
      <c r="A113" s="36">
        <v>2</v>
      </c>
      <c r="B113" s="503" t="str">
        <f>B98</f>
        <v>INSTALIMI I LAJMERUESVE TE ZJARRIT</v>
      </c>
      <c r="C113" s="503"/>
      <c r="D113" s="503"/>
      <c r="E113" s="503"/>
      <c r="F113" s="30"/>
    </row>
    <row r="114" spans="1:6" ht="15.75" thickBot="1">
      <c r="A114" s="510" t="s">
        <v>329</v>
      </c>
      <c r="B114" s="511"/>
      <c r="C114" s="511"/>
      <c r="D114" s="511"/>
      <c r="E114" s="512"/>
      <c r="F114" s="276"/>
    </row>
    <row r="115" spans="1:6" ht="12.75">
      <c r="A115" s="277"/>
      <c r="B115" s="278"/>
      <c r="C115" s="279"/>
      <c r="D115" s="280"/>
      <c r="E115" s="273"/>
      <c r="F115" s="274"/>
    </row>
    <row r="116" spans="1:6" ht="15.75" thickBot="1">
      <c r="A116" s="281"/>
      <c r="B116" s="282"/>
      <c r="C116" s="282"/>
      <c r="D116" s="283"/>
      <c r="E116" s="284"/>
      <c r="F116" s="285"/>
    </row>
    <row r="117" spans="1:6" ht="15.75" thickBot="1">
      <c r="A117" s="513" t="s">
        <v>108</v>
      </c>
      <c r="B117" s="514"/>
      <c r="C117" s="514"/>
      <c r="D117" s="514"/>
      <c r="E117" s="514"/>
      <c r="F117" s="515"/>
    </row>
    <row r="118" spans="1:6" ht="15">
      <c r="A118" s="35" t="s">
        <v>55</v>
      </c>
      <c r="B118" s="509" t="str">
        <f>B9</f>
        <v>RRYMA E FORTË</v>
      </c>
      <c r="C118" s="509"/>
      <c r="D118" s="509"/>
      <c r="E118" s="509"/>
      <c r="F118" s="29"/>
    </row>
    <row r="119" spans="1:6" ht="15.75" thickBot="1">
      <c r="A119" s="36" t="s">
        <v>77</v>
      </c>
      <c r="B119" s="503" t="str">
        <f>B84</f>
        <v>RRYMA E DOBET</v>
      </c>
      <c r="C119" s="503"/>
      <c r="D119" s="503"/>
      <c r="E119" s="503"/>
      <c r="F119" s="30"/>
    </row>
    <row r="120" spans="1:6" ht="16.5" thickBot="1">
      <c r="A120" s="504" t="s">
        <v>99</v>
      </c>
      <c r="B120" s="505"/>
      <c r="C120" s="505"/>
      <c r="D120" s="505"/>
      <c r="E120" s="505"/>
      <c r="F120" s="286"/>
    </row>
  </sheetData>
  <sheetProtection/>
  <mergeCells count="38">
    <mergeCell ref="B45:F45"/>
    <mergeCell ref="A46:F46"/>
    <mergeCell ref="B62:F62"/>
    <mergeCell ref="A4:F4"/>
    <mergeCell ref="A1:F1"/>
    <mergeCell ref="A2:F2"/>
    <mergeCell ref="A3:F3"/>
    <mergeCell ref="A5:F5"/>
    <mergeCell ref="A6:F6"/>
    <mergeCell ref="A7:F7"/>
    <mergeCell ref="B9:D9"/>
    <mergeCell ref="B10:F10"/>
    <mergeCell ref="B26:F26"/>
    <mergeCell ref="A27:F27"/>
    <mergeCell ref="B34:F34"/>
    <mergeCell ref="A35:F35"/>
    <mergeCell ref="A11:F11"/>
    <mergeCell ref="B68:F68"/>
    <mergeCell ref="A69:F69"/>
    <mergeCell ref="A75:F75"/>
    <mergeCell ref="B76:E76"/>
    <mergeCell ref="B77:E77"/>
    <mergeCell ref="B78:E78"/>
    <mergeCell ref="B79:E79"/>
    <mergeCell ref="B80:E80"/>
    <mergeCell ref="B81:E81"/>
    <mergeCell ref="A82:E82"/>
    <mergeCell ref="B84:D84"/>
    <mergeCell ref="A99:F99"/>
    <mergeCell ref="A85:F85"/>
    <mergeCell ref="B119:E119"/>
    <mergeCell ref="A120:E120"/>
    <mergeCell ref="A111:F111"/>
    <mergeCell ref="B112:E112"/>
    <mergeCell ref="B113:E113"/>
    <mergeCell ref="A114:E114"/>
    <mergeCell ref="A117:F117"/>
    <mergeCell ref="B118:E118"/>
  </mergeCells>
  <printOptions/>
  <pageMargins left="0.68" right="0.24" top="0.62" bottom="0.42" header="0.26" footer="0.17"/>
  <pageSetup horizontalDpi="600" verticalDpi="600" orientation="portrait" paperSize="9" r:id="rId1"/>
  <headerFooter>
    <oddFooter>&amp;LInstalimet Elektrike&amp;R&amp;P prej &amp;N</oddFooter>
  </headerFooter>
</worksheet>
</file>

<file path=xl/worksheets/sheet4.xml><?xml version="1.0" encoding="utf-8"?>
<worksheet xmlns="http://schemas.openxmlformats.org/spreadsheetml/2006/main" xmlns:r="http://schemas.openxmlformats.org/officeDocument/2006/relationships">
  <sheetPr>
    <tabColor theme="2" tint="-0.4999699890613556"/>
  </sheetPr>
  <dimension ref="A1:N93"/>
  <sheetViews>
    <sheetView zoomScalePageLayoutView="0" workbookViewId="0" topLeftCell="A46">
      <selection activeCell="H69" sqref="H69"/>
    </sheetView>
  </sheetViews>
  <sheetFormatPr defaultColWidth="9.140625" defaultRowHeight="12.75"/>
  <cols>
    <col min="2" max="2" width="74.140625" style="0" customWidth="1"/>
    <col min="3" max="3" width="8.8515625" style="0" bestFit="1" customWidth="1"/>
    <col min="4" max="4" width="5.7109375" style="0" bestFit="1" customWidth="1"/>
    <col min="5" max="5" width="9.00390625" style="0" bestFit="1" customWidth="1"/>
    <col min="6" max="6" width="10.57421875" style="0" bestFit="1" customWidth="1"/>
  </cols>
  <sheetData>
    <row r="1" spans="1:6" ht="13.5" thickBot="1">
      <c r="A1" s="19"/>
      <c r="B1" s="71"/>
      <c r="C1" s="19"/>
      <c r="D1" s="19"/>
      <c r="E1" s="19"/>
      <c r="F1" s="19"/>
    </row>
    <row r="2" spans="1:6" ht="15.75">
      <c r="A2" s="465" t="s">
        <v>153</v>
      </c>
      <c r="B2" s="466"/>
      <c r="C2" s="466"/>
      <c r="D2" s="466"/>
      <c r="E2" s="466"/>
      <c r="F2" s="467"/>
    </row>
    <row r="3" spans="1:6" ht="15.75">
      <c r="A3" s="468" t="s">
        <v>42</v>
      </c>
      <c r="B3" s="469"/>
      <c r="C3" s="469"/>
      <c r="D3" s="469"/>
      <c r="E3" s="469"/>
      <c r="F3" s="470"/>
    </row>
    <row r="4" spans="1:6" ht="16.5" thickBot="1">
      <c r="A4" s="555" t="s">
        <v>183</v>
      </c>
      <c r="B4" s="556"/>
      <c r="C4" s="556"/>
      <c r="D4" s="556"/>
      <c r="E4" s="556"/>
      <c r="F4" s="557"/>
    </row>
    <row r="5" spans="1:6" ht="47.25">
      <c r="A5" s="133" t="s">
        <v>44</v>
      </c>
      <c r="B5" s="134" t="s">
        <v>45</v>
      </c>
      <c r="C5" s="135" t="s">
        <v>46</v>
      </c>
      <c r="D5" s="136" t="s">
        <v>47</v>
      </c>
      <c r="E5" s="137" t="s">
        <v>104</v>
      </c>
      <c r="F5" s="138" t="s">
        <v>105</v>
      </c>
    </row>
    <row r="6" spans="1:6" ht="78.75">
      <c r="A6" s="553" t="s">
        <v>126</v>
      </c>
      <c r="B6" s="75" t="s">
        <v>184</v>
      </c>
      <c r="C6" s="76"/>
      <c r="D6" s="77"/>
      <c r="E6" s="78"/>
      <c r="F6" s="79"/>
    </row>
    <row r="7" spans="1:6" ht="15.75">
      <c r="A7" s="553"/>
      <c r="B7" s="75" t="s">
        <v>127</v>
      </c>
      <c r="C7" s="76" t="s">
        <v>0</v>
      </c>
      <c r="D7" s="77">
        <v>40</v>
      </c>
      <c r="E7" s="80"/>
      <c r="F7" s="81"/>
    </row>
    <row r="8" spans="1:6" ht="15.75">
      <c r="A8" s="82" t="s">
        <v>128</v>
      </c>
      <c r="B8" s="83" t="s">
        <v>168</v>
      </c>
      <c r="C8" s="84" t="s">
        <v>0</v>
      </c>
      <c r="D8" s="85">
        <v>70</v>
      </c>
      <c r="E8" s="86"/>
      <c r="F8" s="81"/>
    </row>
    <row r="9" spans="1:6" ht="15.75">
      <c r="A9" s="87" t="s">
        <v>129</v>
      </c>
      <c r="B9" s="75" t="s">
        <v>189</v>
      </c>
      <c r="C9" s="76" t="s">
        <v>0</v>
      </c>
      <c r="D9" s="88">
        <v>35</v>
      </c>
      <c r="E9" s="80"/>
      <c r="F9" s="81"/>
    </row>
    <row r="10" spans="1:6" ht="15.75">
      <c r="A10" s="89" t="s">
        <v>130</v>
      </c>
      <c r="B10" s="83" t="s">
        <v>169</v>
      </c>
      <c r="C10" s="76" t="s">
        <v>0</v>
      </c>
      <c r="D10" s="88">
        <v>35</v>
      </c>
      <c r="E10" s="80"/>
      <c r="F10" s="81"/>
    </row>
    <row r="11" spans="1:6" ht="15.75">
      <c r="A11" s="90" t="s">
        <v>131</v>
      </c>
      <c r="B11" s="91" t="s">
        <v>170</v>
      </c>
      <c r="C11" s="76" t="s">
        <v>0</v>
      </c>
      <c r="D11" s="88">
        <v>6</v>
      </c>
      <c r="E11" s="80"/>
      <c r="F11" s="81"/>
    </row>
    <row r="12" spans="1:6" ht="15.75">
      <c r="A12" s="90" t="s">
        <v>132</v>
      </c>
      <c r="B12" s="91" t="s">
        <v>199</v>
      </c>
      <c r="C12" s="76" t="s">
        <v>0</v>
      </c>
      <c r="D12" s="88">
        <v>12</v>
      </c>
      <c r="E12" s="80"/>
      <c r="F12" s="81"/>
    </row>
    <row r="13" spans="1:6" ht="15.75">
      <c r="A13" s="90" t="s">
        <v>200</v>
      </c>
      <c r="B13" s="91" t="s">
        <v>171</v>
      </c>
      <c r="C13" s="76" t="s">
        <v>0</v>
      </c>
      <c r="D13" s="88">
        <v>6</v>
      </c>
      <c r="E13" s="80"/>
      <c r="F13" s="81"/>
    </row>
    <row r="14" spans="1:6" ht="15.75">
      <c r="A14" s="90" t="s">
        <v>201</v>
      </c>
      <c r="B14" s="92" t="s">
        <v>172</v>
      </c>
      <c r="C14" s="93" t="s">
        <v>0</v>
      </c>
      <c r="D14" s="94">
        <v>6</v>
      </c>
      <c r="E14" s="80"/>
      <c r="F14" s="81"/>
    </row>
    <row r="15" spans="1:6" ht="15.75">
      <c r="A15" s="90" t="s">
        <v>202</v>
      </c>
      <c r="B15" s="96" t="s">
        <v>173</v>
      </c>
      <c r="C15" s="97"/>
      <c r="D15" s="98"/>
      <c r="E15" s="80"/>
      <c r="F15" s="81"/>
    </row>
    <row r="16" spans="1:6" ht="15.75">
      <c r="A16" s="99"/>
      <c r="B16" s="100" t="s">
        <v>50</v>
      </c>
      <c r="C16" s="98" t="s">
        <v>33</v>
      </c>
      <c r="D16" s="101">
        <v>325</v>
      </c>
      <c r="E16" s="80"/>
      <c r="F16" s="81"/>
    </row>
    <row r="17" spans="1:6" ht="15.75">
      <c r="A17" s="99"/>
      <c r="B17" s="100" t="s">
        <v>133</v>
      </c>
      <c r="C17" s="98" t="s">
        <v>33</v>
      </c>
      <c r="D17" s="101">
        <v>220</v>
      </c>
      <c r="E17" s="80"/>
      <c r="F17" s="81"/>
    </row>
    <row r="18" spans="1:6" ht="15.75">
      <c r="A18" s="102"/>
      <c r="B18" s="100" t="s">
        <v>134</v>
      </c>
      <c r="C18" s="98" t="s">
        <v>33</v>
      </c>
      <c r="D18" s="101">
        <v>138</v>
      </c>
      <c r="E18" s="80"/>
      <c r="F18" s="81"/>
    </row>
    <row r="19" spans="1:6" ht="15.75">
      <c r="A19" s="99"/>
      <c r="B19" s="100" t="s">
        <v>135</v>
      </c>
      <c r="C19" s="98" t="s">
        <v>33</v>
      </c>
      <c r="D19" s="101">
        <v>160</v>
      </c>
      <c r="E19" s="80"/>
      <c r="F19" s="81"/>
    </row>
    <row r="20" spans="1:6" ht="15.75">
      <c r="A20" s="102"/>
      <c r="B20" s="100" t="s">
        <v>136</v>
      </c>
      <c r="C20" s="98" t="s">
        <v>33</v>
      </c>
      <c r="D20" s="101">
        <v>90</v>
      </c>
      <c r="E20" s="80"/>
      <c r="F20" s="81"/>
    </row>
    <row r="21" spans="1:6" ht="15.75">
      <c r="A21" s="99"/>
      <c r="B21" s="100" t="s">
        <v>137</v>
      </c>
      <c r="C21" s="98" t="s">
        <v>33</v>
      </c>
      <c r="D21" s="101">
        <v>65</v>
      </c>
      <c r="E21" s="80"/>
      <c r="F21" s="81"/>
    </row>
    <row r="22" spans="1:6" ht="15.75">
      <c r="A22" s="102"/>
      <c r="B22" s="100" t="s">
        <v>138</v>
      </c>
      <c r="C22" s="98" t="s">
        <v>33</v>
      </c>
      <c r="D22" s="101">
        <v>50</v>
      </c>
      <c r="E22" s="80"/>
      <c r="F22" s="81"/>
    </row>
    <row r="23" spans="1:6" ht="15.75">
      <c r="A23" s="95">
        <v>10</v>
      </c>
      <c r="B23" s="144" t="s">
        <v>197</v>
      </c>
      <c r="C23" s="98" t="s">
        <v>49</v>
      </c>
      <c r="D23" s="103">
        <v>0.5</v>
      </c>
      <c r="E23" s="80"/>
      <c r="F23" s="81"/>
    </row>
    <row r="24" spans="1:6" ht="15.75">
      <c r="A24" s="95">
        <v>11</v>
      </c>
      <c r="B24" s="104" t="s">
        <v>174</v>
      </c>
      <c r="C24" s="103" t="s">
        <v>0</v>
      </c>
      <c r="D24" s="105">
        <v>40</v>
      </c>
      <c r="E24" s="80"/>
      <c r="F24" s="81"/>
    </row>
    <row r="25" spans="1:6" ht="15.75">
      <c r="A25" s="95">
        <v>12</v>
      </c>
      <c r="B25" s="106" t="s">
        <v>185</v>
      </c>
      <c r="C25" s="105" t="s">
        <v>15</v>
      </c>
      <c r="D25" s="105">
        <v>250</v>
      </c>
      <c r="E25" s="80"/>
      <c r="F25" s="81"/>
    </row>
    <row r="26" spans="1:6" ht="15.75">
      <c r="A26" s="95">
        <v>13</v>
      </c>
      <c r="B26" s="107" t="s">
        <v>175</v>
      </c>
      <c r="C26" s="105" t="s">
        <v>0</v>
      </c>
      <c r="D26" s="105">
        <v>2</v>
      </c>
      <c r="E26" s="108"/>
      <c r="F26" s="81"/>
    </row>
    <row r="27" spans="1:6" ht="31.5">
      <c r="A27" s="95">
        <v>14</v>
      </c>
      <c r="B27" s="109" t="s">
        <v>139</v>
      </c>
      <c r="C27" s="105" t="s">
        <v>4</v>
      </c>
      <c r="D27" s="105">
        <v>2</v>
      </c>
      <c r="E27" s="80"/>
      <c r="F27" s="81"/>
    </row>
    <row r="28" spans="1:6" ht="15.75">
      <c r="A28" s="95">
        <v>15</v>
      </c>
      <c r="B28" s="145" t="s">
        <v>198</v>
      </c>
      <c r="C28" s="105" t="s">
        <v>4</v>
      </c>
      <c r="D28" s="105">
        <v>2</v>
      </c>
      <c r="E28" s="80"/>
      <c r="F28" s="81"/>
    </row>
    <row r="29" spans="1:6" ht="15.75">
      <c r="A29" s="95">
        <v>16</v>
      </c>
      <c r="B29" s="110" t="s">
        <v>176</v>
      </c>
      <c r="C29" s="111"/>
      <c r="D29" s="105"/>
      <c r="E29" s="86"/>
      <c r="F29" s="81"/>
    </row>
    <row r="30" spans="1:6" ht="15.75">
      <c r="A30" s="95"/>
      <c r="B30" s="112" t="s">
        <v>116</v>
      </c>
      <c r="C30" s="103" t="s">
        <v>33</v>
      </c>
      <c r="D30" s="105">
        <v>320</v>
      </c>
      <c r="E30" s="80"/>
      <c r="F30" s="81"/>
    </row>
    <row r="31" spans="1:6" ht="15.75">
      <c r="A31" s="95">
        <v>17</v>
      </c>
      <c r="B31" s="109" t="s">
        <v>140</v>
      </c>
      <c r="C31" s="105"/>
      <c r="D31" s="98"/>
      <c r="E31" s="80"/>
      <c r="F31" s="81"/>
    </row>
    <row r="32" spans="1:6" ht="15.75">
      <c r="A32" s="131"/>
      <c r="B32" s="100" t="s">
        <v>141</v>
      </c>
      <c r="C32" s="98" t="s">
        <v>33</v>
      </c>
      <c r="D32" s="101">
        <v>325</v>
      </c>
      <c r="E32" s="80"/>
      <c r="F32" s="81"/>
    </row>
    <row r="33" spans="1:6" ht="15.75">
      <c r="A33" s="554"/>
      <c r="B33" s="100" t="s">
        <v>142</v>
      </c>
      <c r="C33" s="98" t="s">
        <v>33</v>
      </c>
      <c r="D33" s="101">
        <v>160</v>
      </c>
      <c r="E33" s="80"/>
      <c r="F33" s="81"/>
    </row>
    <row r="34" spans="1:6" ht="15.75">
      <c r="A34" s="554"/>
      <c r="B34" s="100" t="s">
        <v>143</v>
      </c>
      <c r="C34" s="98" t="s">
        <v>33</v>
      </c>
      <c r="D34" s="101">
        <v>190</v>
      </c>
      <c r="E34" s="80"/>
      <c r="F34" s="81"/>
    </row>
    <row r="35" spans="1:6" ht="15.75">
      <c r="A35" s="554"/>
      <c r="B35" s="100" t="s">
        <v>144</v>
      </c>
      <c r="C35" s="98" t="s">
        <v>33</v>
      </c>
      <c r="D35" s="101">
        <v>220</v>
      </c>
      <c r="E35" s="80"/>
      <c r="F35" s="81"/>
    </row>
    <row r="36" spans="1:6" ht="15.75">
      <c r="A36" s="554"/>
      <c r="B36" s="100" t="s">
        <v>145</v>
      </c>
      <c r="C36" s="98" t="s">
        <v>33</v>
      </c>
      <c r="D36" s="101">
        <v>210</v>
      </c>
      <c r="E36" s="80"/>
      <c r="F36" s="81"/>
    </row>
    <row r="37" spans="1:6" ht="15.75">
      <c r="A37" s="554"/>
      <c r="B37" s="100" t="s">
        <v>146</v>
      </c>
      <c r="C37" s="98" t="s">
        <v>33</v>
      </c>
      <c r="D37" s="101">
        <v>65</v>
      </c>
      <c r="E37" s="80"/>
      <c r="F37" s="81"/>
    </row>
    <row r="38" spans="1:6" ht="15.75">
      <c r="A38" s="554"/>
      <c r="B38" s="100" t="s">
        <v>147</v>
      </c>
      <c r="C38" s="98" t="s">
        <v>33</v>
      </c>
      <c r="D38" s="101">
        <v>60</v>
      </c>
      <c r="E38" s="80"/>
      <c r="F38" s="81"/>
    </row>
    <row r="39" spans="1:6" ht="15.75">
      <c r="A39" s="131">
        <v>18</v>
      </c>
      <c r="B39" s="110" t="s">
        <v>186</v>
      </c>
      <c r="C39" s="113" t="s">
        <v>148</v>
      </c>
      <c r="D39" s="103">
        <v>450</v>
      </c>
      <c r="E39" s="80"/>
      <c r="F39" s="81"/>
    </row>
    <row r="40" spans="1:6" ht="15.75">
      <c r="A40" s="132">
        <v>19</v>
      </c>
      <c r="B40" s="110" t="s">
        <v>203</v>
      </c>
      <c r="C40" s="113" t="s">
        <v>49</v>
      </c>
      <c r="D40" s="103">
        <v>0.3</v>
      </c>
      <c r="E40" s="80"/>
      <c r="F40" s="81"/>
    </row>
    <row r="41" spans="1:6" ht="15.75">
      <c r="A41" s="132">
        <v>20</v>
      </c>
      <c r="B41" s="109" t="s">
        <v>177</v>
      </c>
      <c r="C41" s="113" t="s">
        <v>0</v>
      </c>
      <c r="D41" s="105">
        <v>24</v>
      </c>
      <c r="E41" s="80"/>
      <c r="F41" s="81"/>
    </row>
    <row r="42" spans="1:6" ht="15.75">
      <c r="A42" s="132">
        <v>21</v>
      </c>
      <c r="B42" s="143" t="s">
        <v>196</v>
      </c>
      <c r="C42" s="111" t="s">
        <v>0</v>
      </c>
      <c r="D42" s="105">
        <v>1</v>
      </c>
      <c r="E42" s="80"/>
      <c r="F42" s="81"/>
    </row>
    <row r="43" spans="1:6" ht="15.75">
      <c r="A43" s="132">
        <v>22</v>
      </c>
      <c r="B43" s="96" t="s">
        <v>187</v>
      </c>
      <c r="C43" s="114"/>
      <c r="D43" s="114"/>
      <c r="E43" s="115"/>
      <c r="F43" s="81"/>
    </row>
    <row r="44" spans="1:6" ht="15.75">
      <c r="A44" s="132">
        <v>23</v>
      </c>
      <c r="B44" s="116" t="s">
        <v>149</v>
      </c>
      <c r="C44" s="114" t="s">
        <v>0</v>
      </c>
      <c r="D44" s="114">
        <v>30</v>
      </c>
      <c r="E44" s="117"/>
      <c r="F44" s="81"/>
    </row>
    <row r="45" spans="1:6" ht="31.5">
      <c r="A45" s="132">
        <v>24</v>
      </c>
      <c r="B45" s="142" t="s">
        <v>195</v>
      </c>
      <c r="C45" s="111" t="s">
        <v>0</v>
      </c>
      <c r="D45" s="105">
        <v>1</v>
      </c>
      <c r="E45" s="80"/>
      <c r="F45" s="81"/>
    </row>
    <row r="46" spans="1:6" ht="15.75">
      <c r="A46" s="132">
        <v>25</v>
      </c>
      <c r="B46" s="142" t="s">
        <v>150</v>
      </c>
      <c r="C46" s="105" t="s">
        <v>33</v>
      </c>
      <c r="D46" s="105">
        <v>2.5</v>
      </c>
      <c r="E46" s="80"/>
      <c r="F46" s="81"/>
    </row>
    <row r="47" spans="1:6" ht="31.5">
      <c r="A47" s="132">
        <v>26</v>
      </c>
      <c r="B47" s="142" t="s">
        <v>194</v>
      </c>
      <c r="C47" s="105" t="s">
        <v>0</v>
      </c>
      <c r="D47" s="103">
        <v>1</v>
      </c>
      <c r="E47" s="80"/>
      <c r="F47" s="81"/>
    </row>
    <row r="48" spans="1:6" ht="15.75">
      <c r="A48" s="132">
        <v>27</v>
      </c>
      <c r="B48" s="118" t="s">
        <v>178</v>
      </c>
      <c r="C48" s="105" t="s">
        <v>0</v>
      </c>
      <c r="D48" s="105">
        <v>1</v>
      </c>
      <c r="E48" s="108"/>
      <c r="F48" s="81"/>
    </row>
    <row r="49" spans="1:6" ht="15.75">
      <c r="A49" s="132">
        <v>28</v>
      </c>
      <c r="B49" s="118" t="s">
        <v>179</v>
      </c>
      <c r="C49" s="103" t="s">
        <v>0</v>
      </c>
      <c r="D49" s="105">
        <v>25</v>
      </c>
      <c r="E49" s="108"/>
      <c r="F49" s="81"/>
    </row>
    <row r="50" spans="1:6" ht="31.5">
      <c r="A50" s="132">
        <v>29</v>
      </c>
      <c r="B50" s="107" t="s">
        <v>188</v>
      </c>
      <c r="C50" s="105" t="s">
        <v>15</v>
      </c>
      <c r="D50" s="105">
        <v>250</v>
      </c>
      <c r="E50" s="108"/>
      <c r="F50" s="81"/>
    </row>
    <row r="51" spans="1:6" ht="15.75">
      <c r="A51" s="132">
        <v>30</v>
      </c>
      <c r="B51" s="107" t="s">
        <v>151</v>
      </c>
      <c r="C51" s="105" t="s">
        <v>15</v>
      </c>
      <c r="D51" s="105">
        <v>40</v>
      </c>
      <c r="E51" s="108"/>
      <c r="F51" s="81"/>
    </row>
    <row r="52" spans="1:6" ht="15.75">
      <c r="A52" s="132">
        <v>31</v>
      </c>
      <c r="B52" s="107" t="s">
        <v>152</v>
      </c>
      <c r="C52" s="119" t="s">
        <v>0</v>
      </c>
      <c r="D52" s="98">
        <v>1</v>
      </c>
      <c r="E52" s="120"/>
      <c r="F52" s="81"/>
    </row>
    <row r="53" spans="1:6" ht="15.75">
      <c r="A53" s="132">
        <v>32</v>
      </c>
      <c r="B53" s="141" t="s">
        <v>190</v>
      </c>
      <c r="C53" s="121" t="s">
        <v>48</v>
      </c>
      <c r="D53" s="98">
        <v>1500</v>
      </c>
      <c r="E53" s="120"/>
      <c r="F53" s="81"/>
    </row>
    <row r="54" spans="1:14" ht="31.5">
      <c r="A54" s="132">
        <v>33</v>
      </c>
      <c r="B54" s="141" t="s">
        <v>191</v>
      </c>
      <c r="C54" s="121" t="s">
        <v>0</v>
      </c>
      <c r="D54" s="98">
        <v>1</v>
      </c>
      <c r="E54" s="120"/>
      <c r="F54" s="81"/>
      <c r="K54" s="25"/>
      <c r="N54" s="25"/>
    </row>
    <row r="55" spans="1:6" ht="31.5">
      <c r="A55" s="132">
        <v>34</v>
      </c>
      <c r="B55" s="140" t="s">
        <v>192</v>
      </c>
      <c r="C55" s="130" t="s">
        <v>0</v>
      </c>
      <c r="D55" s="128">
        <v>1</v>
      </c>
      <c r="E55" s="120"/>
      <c r="F55" s="81"/>
    </row>
    <row r="56" spans="1:6" ht="47.25">
      <c r="A56" s="132">
        <v>35</v>
      </c>
      <c r="B56" s="129" t="s">
        <v>158</v>
      </c>
      <c r="C56" s="130" t="s">
        <v>0</v>
      </c>
      <c r="D56" s="128">
        <v>1</v>
      </c>
      <c r="E56" s="120"/>
      <c r="F56" s="81"/>
    </row>
    <row r="57" spans="1:6" ht="31.5">
      <c r="A57" s="132">
        <v>36</v>
      </c>
      <c r="B57" s="129" t="s">
        <v>159</v>
      </c>
      <c r="C57" s="130" t="s">
        <v>0</v>
      </c>
      <c r="D57" s="128">
        <v>1</v>
      </c>
      <c r="E57" s="120"/>
      <c r="F57" s="81"/>
    </row>
    <row r="58" spans="1:6" ht="31.5">
      <c r="A58" s="132">
        <v>37</v>
      </c>
      <c r="B58" s="129" t="s">
        <v>160</v>
      </c>
      <c r="C58" s="130" t="s">
        <v>0</v>
      </c>
      <c r="D58" s="128">
        <v>4</v>
      </c>
      <c r="E58" s="120"/>
      <c r="F58" s="81"/>
    </row>
    <row r="59" spans="1:6" ht="31.5">
      <c r="A59" s="132">
        <v>38</v>
      </c>
      <c r="B59" s="129" t="s">
        <v>161</v>
      </c>
      <c r="C59" s="130" t="s">
        <v>33</v>
      </c>
      <c r="D59" s="128">
        <v>60</v>
      </c>
      <c r="E59" s="120"/>
      <c r="F59" s="81"/>
    </row>
    <row r="60" spans="1:6" ht="15.75">
      <c r="A60" s="132">
        <v>39</v>
      </c>
      <c r="B60" s="129" t="s">
        <v>162</v>
      </c>
      <c r="C60" s="127" t="s">
        <v>163</v>
      </c>
      <c r="D60" s="98">
        <v>100</v>
      </c>
      <c r="E60" s="120"/>
      <c r="F60" s="81"/>
    </row>
    <row r="61" spans="1:6" ht="31.5">
      <c r="A61" s="132">
        <v>40</v>
      </c>
      <c r="B61" s="129" t="s">
        <v>164</v>
      </c>
      <c r="C61" s="130" t="s">
        <v>163</v>
      </c>
      <c r="D61" s="84">
        <v>40</v>
      </c>
      <c r="E61" s="120"/>
      <c r="F61" s="81"/>
    </row>
    <row r="62" spans="1:6" ht="15.75">
      <c r="A62" s="132">
        <v>41</v>
      </c>
      <c r="B62" s="140" t="s">
        <v>165</v>
      </c>
      <c r="C62" s="130" t="s">
        <v>0</v>
      </c>
      <c r="D62" s="98">
        <v>2</v>
      </c>
      <c r="E62" s="120"/>
      <c r="F62" s="81"/>
    </row>
    <row r="63" spans="1:6" ht="15.75">
      <c r="A63" s="132">
        <v>42</v>
      </c>
      <c r="B63" s="140" t="s">
        <v>166</v>
      </c>
      <c r="C63" s="130" t="s">
        <v>48</v>
      </c>
      <c r="D63" s="98">
        <v>80</v>
      </c>
      <c r="E63" s="120"/>
      <c r="F63" s="81"/>
    </row>
    <row r="64" spans="1:6" ht="15.75">
      <c r="A64" s="132">
        <v>43</v>
      </c>
      <c r="B64" s="140" t="s">
        <v>193</v>
      </c>
      <c r="C64" s="130" t="s">
        <v>0</v>
      </c>
      <c r="D64" s="98">
        <v>3</v>
      </c>
      <c r="E64" s="120"/>
      <c r="F64" s="81"/>
    </row>
    <row r="65" spans="1:6" ht="15.75">
      <c r="A65" s="132">
        <v>44</v>
      </c>
      <c r="B65" s="126" t="s">
        <v>180</v>
      </c>
      <c r="C65" s="130" t="s">
        <v>48</v>
      </c>
      <c r="D65" s="98">
        <v>80</v>
      </c>
      <c r="E65" s="120"/>
      <c r="F65" s="81"/>
    </row>
    <row r="66" spans="1:6" ht="15.75">
      <c r="A66" s="132">
        <v>45</v>
      </c>
      <c r="B66" s="122" t="s">
        <v>181</v>
      </c>
      <c r="C66" s="103" t="s">
        <v>88</v>
      </c>
      <c r="D66" s="105">
        <v>1</v>
      </c>
      <c r="E66" s="80"/>
      <c r="F66" s="81"/>
    </row>
    <row r="67" spans="1:6" ht="16.5" thickBot="1">
      <c r="A67" s="293">
        <v>46</v>
      </c>
      <c r="B67" s="139" t="s">
        <v>182</v>
      </c>
      <c r="C67" s="123" t="s">
        <v>88</v>
      </c>
      <c r="D67" s="124">
        <v>1</v>
      </c>
      <c r="E67" s="125"/>
      <c r="F67" s="81"/>
    </row>
    <row r="68" spans="1:6" ht="16.5" thickBot="1">
      <c r="A68" s="296" t="s">
        <v>52</v>
      </c>
      <c r="B68" s="294"/>
      <c r="C68" s="295"/>
      <c r="D68" s="295"/>
      <c r="E68" s="275" t="s">
        <v>22</v>
      </c>
      <c r="F68" s="27"/>
    </row>
    <row r="69" spans="1:6" ht="12.75">
      <c r="A69" s="19"/>
      <c r="B69" s="71"/>
      <c r="C69" s="19"/>
      <c r="D69" s="19"/>
      <c r="E69" s="19"/>
      <c r="F69" s="19"/>
    </row>
    <row r="70" spans="1:6" ht="12.75">
      <c r="A70" s="19"/>
      <c r="B70" s="71"/>
      <c r="C70" s="19"/>
      <c r="D70" s="19"/>
      <c r="E70" s="19"/>
      <c r="F70" s="19"/>
    </row>
    <row r="71" spans="1:6" ht="12.75">
      <c r="A71" s="19"/>
      <c r="B71" s="71"/>
      <c r="C71" s="19"/>
      <c r="D71" s="19"/>
      <c r="E71" s="19"/>
      <c r="F71" s="19"/>
    </row>
    <row r="72" spans="1:6" ht="12.75">
      <c r="A72" s="19"/>
      <c r="B72" s="71"/>
      <c r="C72" s="19"/>
      <c r="D72" s="19"/>
      <c r="E72" s="19"/>
      <c r="F72" s="19"/>
    </row>
    <row r="73" spans="1:6" ht="12.75">
      <c r="A73" s="19"/>
      <c r="B73" s="71"/>
      <c r="C73" s="19"/>
      <c r="D73" s="19"/>
      <c r="E73" s="19"/>
      <c r="F73" s="19"/>
    </row>
    <row r="74" spans="1:6" ht="12.75">
      <c r="A74" s="19"/>
      <c r="B74" s="71"/>
      <c r="C74" s="19"/>
      <c r="D74" s="19"/>
      <c r="E74" s="19"/>
      <c r="F74" s="19"/>
    </row>
    <row r="75" spans="1:6" ht="12.75">
      <c r="A75" s="19"/>
      <c r="B75" s="71"/>
      <c r="C75" s="19"/>
      <c r="D75" s="19"/>
      <c r="E75" s="19"/>
      <c r="F75" s="19"/>
    </row>
    <row r="76" spans="1:6" ht="12.75">
      <c r="A76" s="19"/>
      <c r="B76" s="71"/>
      <c r="C76" s="19"/>
      <c r="D76" s="19"/>
      <c r="E76" s="19"/>
      <c r="F76" s="19"/>
    </row>
    <row r="77" spans="1:6" ht="12.75">
      <c r="A77" s="19"/>
      <c r="B77" s="71"/>
      <c r="C77" s="19"/>
      <c r="D77" s="19"/>
      <c r="E77" s="19"/>
      <c r="F77" s="19"/>
    </row>
    <row r="78" spans="1:6" ht="12.75">
      <c r="A78" s="19"/>
      <c r="B78" s="71"/>
      <c r="C78" s="19"/>
      <c r="D78" s="19"/>
      <c r="E78" s="19"/>
      <c r="F78" s="19"/>
    </row>
    <row r="79" spans="1:6" ht="12.75">
      <c r="A79" s="19"/>
      <c r="B79" s="71"/>
      <c r="C79" s="19"/>
      <c r="D79" s="19"/>
      <c r="E79" s="19"/>
      <c r="F79" s="19"/>
    </row>
    <row r="80" spans="1:6" ht="12.75">
      <c r="A80" s="19"/>
      <c r="B80" s="71"/>
      <c r="C80" s="19"/>
      <c r="D80" s="19"/>
      <c r="E80" s="19"/>
      <c r="F80" s="19"/>
    </row>
    <row r="81" spans="1:6" ht="12.75">
      <c r="A81" s="19"/>
      <c r="B81" s="71"/>
      <c r="C81" s="19"/>
      <c r="D81" s="19"/>
      <c r="E81" s="19"/>
      <c r="F81" s="19"/>
    </row>
    <row r="82" spans="1:6" ht="12.75">
      <c r="A82" s="19"/>
      <c r="B82" s="71"/>
      <c r="C82" s="19"/>
      <c r="D82" s="19"/>
      <c r="E82" s="19"/>
      <c r="F82" s="19"/>
    </row>
    <row r="83" spans="1:6" ht="12.75">
      <c r="A83" s="19"/>
      <c r="B83" s="71"/>
      <c r="C83" s="19"/>
      <c r="D83" s="19"/>
      <c r="E83" s="19"/>
      <c r="F83" s="19"/>
    </row>
    <row r="84" spans="1:6" ht="12.75">
      <c r="A84" s="19"/>
      <c r="B84" s="71"/>
      <c r="C84" s="19"/>
      <c r="D84" s="19"/>
      <c r="E84" s="19"/>
      <c r="F84" s="19"/>
    </row>
    <row r="85" spans="1:6" ht="12.75">
      <c r="A85" s="19"/>
      <c r="B85" s="71"/>
      <c r="C85" s="19"/>
      <c r="D85" s="19"/>
      <c r="E85" s="19"/>
      <c r="F85" s="19"/>
    </row>
    <row r="86" spans="1:6" ht="12.75">
      <c r="A86" s="19"/>
      <c r="B86" s="71"/>
      <c r="C86" s="19"/>
      <c r="D86" s="19"/>
      <c r="E86" s="19"/>
      <c r="F86" s="19"/>
    </row>
    <row r="87" spans="1:6" ht="12.75">
      <c r="A87" s="19"/>
      <c r="B87" s="71"/>
      <c r="C87" s="19"/>
      <c r="D87" s="19"/>
      <c r="E87" s="19"/>
      <c r="F87" s="19"/>
    </row>
    <row r="88" spans="1:6" ht="12.75">
      <c r="A88" s="19"/>
      <c r="B88" s="71"/>
      <c r="C88" s="19"/>
      <c r="D88" s="19"/>
      <c r="E88" s="19"/>
      <c r="F88" s="19"/>
    </row>
    <row r="89" spans="1:6" ht="12.75">
      <c r="A89" s="19"/>
      <c r="B89" s="71"/>
      <c r="C89" s="19"/>
      <c r="D89" s="19"/>
      <c r="E89" s="19"/>
      <c r="F89" s="19"/>
    </row>
    <row r="90" spans="1:6" ht="12.75">
      <c r="A90" s="19"/>
      <c r="B90" s="71"/>
      <c r="C90" s="19"/>
      <c r="D90" s="19"/>
      <c r="E90" s="19"/>
      <c r="F90" s="19"/>
    </row>
    <row r="91" spans="1:6" ht="12.75">
      <c r="A91" s="19"/>
      <c r="B91" s="71"/>
      <c r="C91" s="19"/>
      <c r="D91" s="19"/>
      <c r="E91" s="19"/>
      <c r="F91" s="19"/>
    </row>
    <row r="92" spans="1:6" ht="12.75">
      <c r="A92" s="19"/>
      <c r="B92" s="71"/>
      <c r="C92" s="19"/>
      <c r="D92" s="19"/>
      <c r="E92" s="19"/>
      <c r="F92" s="19"/>
    </row>
    <row r="93" spans="1:6" ht="12.75">
      <c r="A93" s="19"/>
      <c r="B93" s="71"/>
      <c r="C93" s="19"/>
      <c r="D93" s="19"/>
      <c r="E93" s="19"/>
      <c r="F93" s="19"/>
    </row>
  </sheetData>
  <sheetProtection/>
  <mergeCells count="5">
    <mergeCell ref="A6:A7"/>
    <mergeCell ref="A33:A38"/>
    <mergeCell ref="A2:F2"/>
    <mergeCell ref="A3:F3"/>
    <mergeCell ref="A4:F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4:H9"/>
  <sheetViews>
    <sheetView tabSelected="1" zoomScalePageLayoutView="0" workbookViewId="0" topLeftCell="B1">
      <selection activeCell="J20" sqref="J20"/>
    </sheetView>
  </sheetViews>
  <sheetFormatPr defaultColWidth="9.140625" defaultRowHeight="12.75"/>
  <cols>
    <col min="2" max="2" width="9.140625" style="56" customWidth="1"/>
    <col min="3" max="3" width="61.57421875" style="0" customWidth="1"/>
    <col min="4" max="4" width="25.7109375" style="0" customWidth="1"/>
    <col min="7" max="7" width="13.421875" style="0" bestFit="1" customWidth="1"/>
    <col min="8" max="8" width="11.421875" style="0" bestFit="1" customWidth="1"/>
  </cols>
  <sheetData>
    <row r="3" ht="15.75" thickBot="1"/>
    <row r="4" spans="2:4" s="55" customFormat="1" ht="19.5" thickBot="1">
      <c r="B4" s="58" t="s">
        <v>1</v>
      </c>
      <c r="C4" s="62" t="s">
        <v>102</v>
      </c>
      <c r="D4" s="65" t="s">
        <v>101</v>
      </c>
    </row>
    <row r="5" spans="2:4" ht="21" customHeight="1">
      <c r="B5" s="59" t="s">
        <v>43</v>
      </c>
      <c r="C5" s="63" t="s">
        <v>103</v>
      </c>
      <c r="D5" s="66"/>
    </row>
    <row r="6" spans="2:4" ht="21" customHeight="1">
      <c r="B6" s="59" t="s">
        <v>53</v>
      </c>
      <c r="C6" s="64" t="s">
        <v>330</v>
      </c>
      <c r="D6" s="66"/>
    </row>
    <row r="7" spans="2:4" ht="21" customHeight="1">
      <c r="B7" s="60" t="s">
        <v>51</v>
      </c>
      <c r="C7" s="64" t="s">
        <v>32</v>
      </c>
      <c r="D7" s="67"/>
    </row>
    <row r="8" spans="2:4" ht="21" customHeight="1" thickBot="1">
      <c r="B8" s="60" t="s">
        <v>52</v>
      </c>
      <c r="C8" s="292" t="s">
        <v>351</v>
      </c>
      <c r="D8" s="67"/>
    </row>
    <row r="9" spans="2:8" s="54" customFormat="1" ht="16.5" thickBot="1">
      <c r="B9" s="61"/>
      <c r="C9" s="57" t="s">
        <v>352</v>
      </c>
      <c r="D9" s="68"/>
      <c r="H9" s="74"/>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Ylber.Jashari@rks-gov.net</dc:creator>
  <cp:keywords/>
  <dc:description/>
  <cp:lastModifiedBy>Gëzim Restelica</cp:lastModifiedBy>
  <cp:lastPrinted>2022-11-21T07:32:27Z</cp:lastPrinted>
  <dcterms:created xsi:type="dcterms:W3CDTF">2010-08-22T08:39:14Z</dcterms:created>
  <dcterms:modified xsi:type="dcterms:W3CDTF">2023-01-04T12:40:48Z</dcterms:modified>
  <cp:category/>
  <cp:version/>
  <cp:contentType/>
  <cp:contentStatus/>
</cp:coreProperties>
</file>